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/>
  </bookViews>
  <sheets>
    <sheet name="DS K52,53 hoàn thành GDTC" sheetId="4" r:id="rId1"/>
    <sheet name="DS K53,khóa cũ chưa HT GDTC" sheetId="5" r:id="rId2"/>
  </sheets>
  <definedNames>
    <definedName name="_xlnm._FilterDatabase" localSheetId="0" hidden="1">'DS K52,53 hoàn thành GDTC'!$A$7:$AN$95</definedName>
    <definedName name="_xlnm._FilterDatabase" localSheetId="1" hidden="1">'DS K53,khóa cũ chưa HT GDTC'!$A$7:$K$157</definedName>
    <definedName name="_xlnm.Print_Titles" localSheetId="0">'DS K52,53 hoàn thành GDTC'!$7:$7</definedName>
    <definedName name="_xlnm.Print_Titles" localSheetId="1">'DS K53,khóa cũ chưa HT GDTC'!$7:$7</definedName>
  </definedNames>
  <calcPr calcId="152511"/>
</workbook>
</file>

<file path=xl/calcChain.xml><?xml version="1.0" encoding="utf-8"?>
<calcChain xmlns="http://schemas.openxmlformats.org/spreadsheetml/2006/main">
  <c r="I157" i="5" l="1"/>
  <c r="A157" i="5"/>
  <c r="I156" i="5"/>
  <c r="A156" i="5"/>
  <c r="I155" i="5"/>
  <c r="A155" i="5"/>
  <c r="I154" i="5"/>
  <c r="A154" i="5"/>
  <c r="I153" i="5"/>
  <c r="A153" i="5"/>
  <c r="I152" i="5"/>
  <c r="A152" i="5"/>
  <c r="I151" i="5"/>
  <c r="A151" i="5"/>
  <c r="I150" i="5"/>
  <c r="A150" i="5"/>
  <c r="I149" i="5"/>
  <c r="A149" i="5"/>
  <c r="I148" i="5"/>
  <c r="A148" i="5"/>
  <c r="I147" i="5"/>
  <c r="A147" i="5"/>
  <c r="I146" i="5"/>
  <c r="A146" i="5"/>
  <c r="I145" i="5"/>
  <c r="A145" i="5"/>
  <c r="I144" i="5"/>
  <c r="A144" i="5"/>
  <c r="I143" i="5"/>
  <c r="A143" i="5"/>
  <c r="I142" i="5"/>
  <c r="A142" i="5"/>
  <c r="I141" i="5"/>
  <c r="A141" i="5"/>
  <c r="I140" i="5"/>
  <c r="A140" i="5"/>
  <c r="I139" i="5"/>
  <c r="A139" i="5"/>
  <c r="I138" i="5"/>
  <c r="A138" i="5"/>
  <c r="I137" i="5"/>
  <c r="A137" i="5"/>
  <c r="I136" i="5"/>
  <c r="A136" i="5"/>
  <c r="I135" i="5"/>
  <c r="A135" i="5"/>
  <c r="I134" i="5"/>
  <c r="A134" i="5"/>
  <c r="I133" i="5"/>
  <c r="A133" i="5"/>
  <c r="I132" i="5"/>
  <c r="A132" i="5"/>
  <c r="I131" i="5"/>
  <c r="A131" i="5"/>
  <c r="I130" i="5"/>
  <c r="A130" i="5"/>
  <c r="I129" i="5"/>
  <c r="A129" i="5"/>
  <c r="I128" i="5"/>
  <c r="A128" i="5"/>
  <c r="I127" i="5"/>
  <c r="A127" i="5"/>
  <c r="I126" i="5"/>
  <c r="A126" i="5"/>
  <c r="I125" i="5"/>
  <c r="A125" i="5"/>
  <c r="I124" i="5"/>
  <c r="A124" i="5"/>
  <c r="I123" i="5"/>
  <c r="A123" i="5"/>
  <c r="I122" i="5"/>
  <c r="A122" i="5"/>
  <c r="I121" i="5"/>
  <c r="A121" i="5"/>
  <c r="I120" i="5"/>
  <c r="A120" i="5"/>
  <c r="I119" i="5"/>
  <c r="A119" i="5"/>
  <c r="I118" i="5"/>
  <c r="A118" i="5"/>
  <c r="I117" i="5"/>
  <c r="A117" i="5"/>
  <c r="I116" i="5"/>
  <c r="A116" i="5"/>
  <c r="I115" i="5"/>
  <c r="A115" i="5"/>
  <c r="I114" i="5"/>
  <c r="A114" i="5"/>
  <c r="I113" i="5"/>
  <c r="A113" i="5"/>
  <c r="I112" i="5"/>
  <c r="A112" i="5"/>
  <c r="I111" i="5"/>
  <c r="A111" i="5"/>
  <c r="I110" i="5"/>
  <c r="A110" i="5"/>
  <c r="I109" i="5"/>
  <c r="A109" i="5"/>
  <c r="I108" i="5"/>
  <c r="A108" i="5"/>
  <c r="I107" i="5"/>
  <c r="A107" i="5"/>
  <c r="I106" i="5"/>
  <c r="A106" i="5"/>
  <c r="I105" i="5"/>
  <c r="A105" i="5"/>
  <c r="I104" i="5"/>
  <c r="A104" i="5"/>
  <c r="I103" i="5"/>
  <c r="A103" i="5"/>
  <c r="I102" i="5"/>
  <c r="A102" i="5"/>
  <c r="I101" i="5"/>
  <c r="A101" i="5"/>
  <c r="I100" i="5"/>
  <c r="A100" i="5"/>
  <c r="I99" i="5"/>
  <c r="A99" i="5"/>
  <c r="I98" i="5"/>
  <c r="A98" i="5"/>
  <c r="I97" i="5"/>
  <c r="A97" i="5"/>
  <c r="I96" i="5"/>
  <c r="A96" i="5"/>
  <c r="I95" i="5"/>
  <c r="A95" i="5"/>
  <c r="I94" i="5"/>
  <c r="A94" i="5"/>
  <c r="I93" i="5"/>
  <c r="A93" i="5"/>
  <c r="I92" i="5"/>
  <c r="A92" i="5"/>
  <c r="I91" i="5"/>
  <c r="A91" i="5"/>
  <c r="I90" i="5"/>
  <c r="A90" i="5"/>
  <c r="I89" i="5"/>
  <c r="A89" i="5"/>
  <c r="I88" i="5"/>
  <c r="A88" i="5"/>
  <c r="I87" i="5"/>
  <c r="A87" i="5"/>
  <c r="I86" i="5"/>
  <c r="A86" i="5"/>
  <c r="I85" i="5"/>
  <c r="A85" i="5"/>
  <c r="I84" i="5"/>
  <c r="A84" i="5"/>
  <c r="I83" i="5"/>
  <c r="A83" i="5"/>
  <c r="I82" i="5"/>
  <c r="A82" i="5"/>
  <c r="I81" i="5"/>
  <c r="A81" i="5"/>
  <c r="I80" i="5"/>
  <c r="A80" i="5"/>
  <c r="I79" i="5"/>
  <c r="A79" i="5"/>
  <c r="I78" i="5"/>
  <c r="A78" i="5"/>
  <c r="I77" i="5"/>
  <c r="A77" i="5"/>
  <c r="I76" i="5"/>
  <c r="A76" i="5"/>
  <c r="I75" i="5"/>
  <c r="A75" i="5"/>
  <c r="I74" i="5"/>
  <c r="A74" i="5"/>
  <c r="I73" i="5"/>
  <c r="A73" i="5"/>
  <c r="I72" i="5"/>
  <c r="A72" i="5"/>
  <c r="I71" i="5"/>
  <c r="A71" i="5"/>
  <c r="I70" i="5"/>
  <c r="A70" i="5"/>
  <c r="I69" i="5"/>
  <c r="A69" i="5"/>
  <c r="I68" i="5"/>
  <c r="A68" i="5"/>
  <c r="I67" i="5"/>
  <c r="A67" i="5"/>
  <c r="I66" i="5"/>
  <c r="A66" i="5"/>
  <c r="I65" i="5"/>
  <c r="A65" i="5"/>
  <c r="I64" i="5"/>
  <c r="A64" i="5"/>
  <c r="I63" i="5"/>
  <c r="A63" i="5"/>
  <c r="I62" i="5"/>
  <c r="A62" i="5"/>
  <c r="I61" i="5"/>
  <c r="A61" i="5"/>
  <c r="I60" i="5"/>
  <c r="A60" i="5"/>
  <c r="I59" i="5"/>
  <c r="A59" i="5"/>
  <c r="I58" i="5"/>
  <c r="A58" i="5"/>
  <c r="I57" i="5"/>
  <c r="A57" i="5"/>
  <c r="I56" i="5"/>
  <c r="A56" i="5"/>
  <c r="I55" i="5"/>
  <c r="A55" i="5"/>
  <c r="I54" i="5"/>
  <c r="A54" i="5"/>
  <c r="I53" i="5"/>
  <c r="A53" i="5"/>
  <c r="I52" i="5"/>
  <c r="A52" i="5"/>
  <c r="I51" i="5"/>
  <c r="A51" i="5"/>
  <c r="I50" i="5"/>
  <c r="A50" i="5"/>
  <c r="I49" i="5"/>
  <c r="A49" i="5"/>
  <c r="I48" i="5"/>
  <c r="A48" i="5"/>
  <c r="I47" i="5"/>
  <c r="A47" i="5"/>
  <c r="I46" i="5"/>
  <c r="A46" i="5"/>
  <c r="I45" i="5"/>
  <c r="A45" i="5"/>
  <c r="I44" i="5"/>
  <c r="A44" i="5"/>
  <c r="I43" i="5"/>
  <c r="A43" i="5"/>
  <c r="I42" i="5"/>
  <c r="A42" i="5"/>
  <c r="A41" i="5"/>
  <c r="I40" i="5"/>
  <c r="A40" i="5"/>
  <c r="I39" i="5"/>
  <c r="A39" i="5"/>
  <c r="I38" i="5"/>
  <c r="A38" i="5"/>
  <c r="I37" i="5"/>
  <c r="A37" i="5"/>
  <c r="I36" i="5"/>
  <c r="A36" i="5"/>
  <c r="I35" i="5"/>
  <c r="A35" i="5"/>
  <c r="I34" i="5"/>
  <c r="A34" i="5"/>
  <c r="I33" i="5"/>
  <c r="A33" i="5"/>
  <c r="I32" i="5"/>
  <c r="A32" i="5"/>
  <c r="I31" i="5"/>
  <c r="A31" i="5"/>
  <c r="I30" i="5"/>
  <c r="A30" i="5"/>
  <c r="I29" i="5"/>
  <c r="A29" i="5"/>
  <c r="I28" i="5"/>
  <c r="A28" i="5"/>
  <c r="I27" i="5"/>
  <c r="A27" i="5"/>
  <c r="I26" i="5"/>
  <c r="A26" i="5"/>
  <c r="I25" i="5"/>
  <c r="A25" i="5"/>
  <c r="I24" i="5"/>
  <c r="A24" i="5"/>
  <c r="I23" i="5"/>
  <c r="A23" i="5"/>
  <c r="I22" i="5"/>
  <c r="A22" i="5"/>
  <c r="I21" i="5"/>
  <c r="A21" i="5"/>
  <c r="I20" i="5"/>
  <c r="A20" i="5"/>
  <c r="I19" i="5"/>
  <c r="A19" i="5"/>
  <c r="A18" i="5"/>
  <c r="A17" i="5"/>
  <c r="I16" i="5"/>
  <c r="A16" i="5"/>
  <c r="I15" i="5"/>
  <c r="A15" i="5"/>
  <c r="I14" i="5"/>
  <c r="A14" i="5"/>
  <c r="I13" i="5"/>
  <c r="A13" i="5"/>
  <c r="I12" i="5"/>
  <c r="A12" i="5"/>
  <c r="I11" i="5"/>
  <c r="A11" i="5"/>
  <c r="A10" i="5"/>
  <c r="A9" i="5"/>
  <c r="A8" i="5"/>
  <c r="AM95" i="4"/>
  <c r="A95" i="4"/>
  <c r="AM94" i="4"/>
  <c r="A94" i="4"/>
  <c r="AM93" i="4"/>
  <c r="A93" i="4"/>
  <c r="AM92" i="4"/>
  <c r="A92" i="4"/>
  <c r="AM91" i="4"/>
  <c r="A91" i="4"/>
  <c r="AM90" i="4"/>
  <c r="A90" i="4"/>
  <c r="AM89" i="4"/>
  <c r="A89" i="4"/>
  <c r="AM88" i="4"/>
  <c r="A88" i="4"/>
  <c r="AM87" i="4"/>
  <c r="A87" i="4"/>
  <c r="AM86" i="4"/>
  <c r="A86" i="4"/>
  <c r="AM85" i="4"/>
  <c r="A85" i="4"/>
  <c r="AM84" i="4"/>
  <c r="A84" i="4"/>
  <c r="AM83" i="4"/>
  <c r="A83" i="4"/>
  <c r="AM82" i="4"/>
  <c r="A82" i="4"/>
  <c r="AM81" i="4"/>
  <c r="A81" i="4"/>
  <c r="AM80" i="4"/>
  <c r="A80" i="4"/>
  <c r="AM79" i="4"/>
  <c r="A79" i="4"/>
  <c r="AM78" i="4"/>
  <c r="A78" i="4"/>
  <c r="AM77" i="4"/>
  <c r="A77" i="4"/>
  <c r="AM76" i="4"/>
  <c r="A76" i="4"/>
  <c r="AM75" i="4"/>
  <c r="A75" i="4"/>
  <c r="AM74" i="4"/>
  <c r="A74" i="4"/>
  <c r="AM73" i="4"/>
  <c r="A73" i="4"/>
  <c r="AM72" i="4"/>
  <c r="A72" i="4"/>
  <c r="AM71" i="4"/>
  <c r="A71" i="4"/>
  <c r="AM70" i="4"/>
  <c r="A70" i="4"/>
  <c r="AM69" i="4"/>
  <c r="A69" i="4"/>
  <c r="AM68" i="4"/>
  <c r="A68" i="4"/>
  <c r="AM67" i="4"/>
  <c r="A67" i="4"/>
  <c r="AM66" i="4"/>
  <c r="A66" i="4"/>
  <c r="AM65" i="4"/>
  <c r="A65" i="4"/>
  <c r="AM64" i="4"/>
  <c r="A64" i="4"/>
  <c r="A63" i="4"/>
  <c r="AM62" i="4"/>
  <c r="A62" i="4"/>
  <c r="AM61" i="4"/>
  <c r="A61" i="4"/>
  <c r="AM60" i="4"/>
  <c r="A60" i="4"/>
  <c r="AM59" i="4"/>
  <c r="A59" i="4"/>
  <c r="AM58" i="4"/>
  <c r="A58" i="4"/>
  <c r="AM57" i="4"/>
  <c r="A57" i="4"/>
  <c r="AM56" i="4"/>
  <c r="A56" i="4"/>
  <c r="AM55" i="4"/>
  <c r="A55" i="4"/>
  <c r="AM54" i="4"/>
  <c r="A54" i="4"/>
  <c r="AM53" i="4"/>
  <c r="A53" i="4"/>
  <c r="AM52" i="4"/>
  <c r="A52" i="4"/>
  <c r="AM51" i="4"/>
  <c r="A51" i="4"/>
  <c r="AM50" i="4"/>
  <c r="A50" i="4"/>
  <c r="AM49" i="4"/>
  <c r="A49" i="4"/>
  <c r="AM48" i="4"/>
  <c r="A48" i="4"/>
  <c r="AM47" i="4"/>
  <c r="A47" i="4"/>
  <c r="AM46" i="4"/>
  <c r="A46" i="4"/>
  <c r="AM45" i="4"/>
  <c r="A45" i="4"/>
  <c r="AM44" i="4"/>
  <c r="A44" i="4"/>
  <c r="AM43" i="4"/>
  <c r="A43" i="4"/>
  <c r="AM42" i="4"/>
  <c r="A42" i="4"/>
  <c r="AM41" i="4"/>
  <c r="A41" i="4"/>
  <c r="AM40" i="4"/>
  <c r="A40" i="4"/>
  <c r="AM39" i="4"/>
  <c r="A39" i="4"/>
  <c r="AM38" i="4"/>
  <c r="A38" i="4"/>
  <c r="AM37" i="4"/>
  <c r="A37" i="4"/>
  <c r="AM36" i="4"/>
  <c r="A36" i="4"/>
  <c r="AM35" i="4"/>
  <c r="A35" i="4"/>
  <c r="AM34" i="4"/>
  <c r="A34" i="4"/>
  <c r="AM33" i="4"/>
  <c r="A33" i="4"/>
  <c r="AM32" i="4"/>
  <c r="A32" i="4"/>
  <c r="AM31" i="4"/>
  <c r="A31" i="4"/>
  <c r="AM30" i="4"/>
  <c r="A30" i="4"/>
  <c r="AM29" i="4"/>
  <c r="A29" i="4"/>
  <c r="AM28" i="4"/>
  <c r="A28" i="4"/>
  <c r="AM27" i="4"/>
  <c r="A27" i="4"/>
  <c r="AM26" i="4"/>
  <c r="A26" i="4"/>
  <c r="AM25" i="4"/>
  <c r="A25" i="4"/>
  <c r="AM24" i="4"/>
  <c r="A24" i="4"/>
  <c r="AM23" i="4"/>
  <c r="A23" i="4"/>
  <c r="AM22" i="4"/>
  <c r="A22" i="4"/>
  <c r="AM21" i="4"/>
  <c r="A21" i="4"/>
  <c r="AM20" i="4"/>
  <c r="A20" i="4"/>
  <c r="AM19" i="4"/>
  <c r="A19" i="4"/>
  <c r="AM18" i="4"/>
  <c r="A18" i="4"/>
  <c r="AM17" i="4"/>
  <c r="A17" i="4"/>
  <c r="AM16" i="4"/>
  <c r="A16" i="4"/>
  <c r="AM15" i="4"/>
  <c r="A15" i="4"/>
  <c r="AM14" i="4"/>
  <c r="A14" i="4"/>
  <c r="AM13" i="4"/>
  <c r="A13" i="4"/>
  <c r="AM12" i="4"/>
  <c r="A12" i="4"/>
  <c r="AM11" i="4"/>
  <c r="A11" i="4"/>
  <c r="AM10" i="4"/>
  <c r="A10" i="4"/>
  <c r="AM9" i="4"/>
  <c r="A9" i="4"/>
  <c r="AM8" i="4"/>
  <c r="A8" i="4"/>
  <c r="A5" i="5" l="1"/>
</calcChain>
</file>

<file path=xl/sharedStrings.xml><?xml version="1.0" encoding="utf-8"?>
<sst xmlns="http://schemas.openxmlformats.org/spreadsheetml/2006/main" count="2272" uniqueCount="947">
  <si>
    <t>BỘ GIÁO DỤC VÀO ĐÀO TẠO</t>
  </si>
  <si>
    <t>CỘNG HÒA XÃ HỘI CHỦ NGHĨA VIỆT NAM</t>
  </si>
  <si>
    <t>TRƯỜNG ĐẠI HỌC THƯƠNG MẠI</t>
  </si>
  <si>
    <t>Độc lập - Tự do - Hạnh phúc</t>
  </si>
  <si>
    <t>ĐẠI HỌC CHÍNH QUY KHÓA K52, K53</t>
  </si>
  <si>
    <t>STT</t>
  </si>
  <si>
    <t>Mã SV</t>
  </si>
  <si>
    <t>Họ và tên</t>
  </si>
  <si>
    <t>Ngày sinh</t>
  </si>
  <si>
    <t>Giới
tinh</t>
  </si>
  <si>
    <t>Lớp
HC</t>
  </si>
  <si>
    <t>CN_TDTK</t>
  </si>
  <si>
    <t>TD
TK
và
CN</t>
  </si>
  <si>
    <t>Cầu lông</t>
  </si>
  <si>
    <t>CL</t>
  </si>
  <si>
    <t>Bóng chuyền</t>
  </si>
  <si>
    <t>BC</t>
  </si>
  <si>
    <t>Bóng ném</t>
  </si>
  <si>
    <t>BN</t>
  </si>
  <si>
    <t>Nhẩy cao</t>
  </si>
  <si>
    <t>LT
TD
và 
NC</t>
  </si>
  <si>
    <t>LLvPPRLTC</t>
  </si>
  <si>
    <t>LL
và
PP
RL
TC</t>
  </si>
  <si>
    <t>Bóng bàn K52</t>
  </si>
  <si>
    <t>BB
(Từ
K52)</t>
  </si>
  <si>
    <t>GDTCC_K52</t>
  </si>
  <si>
    <t>GD
TCC
(Từ K52)</t>
  </si>
  <si>
    <t>Cờ vua K52</t>
  </si>
  <si>
    <t>CV
(Từ
K52)</t>
  </si>
  <si>
    <t>NC</t>
  </si>
  <si>
    <t>BB</t>
  </si>
  <si>
    <t>TC</t>
  </si>
  <si>
    <t>Xếp loại</t>
  </si>
  <si>
    <t>Ghi chú</t>
  </si>
  <si>
    <t>16D100009</t>
  </si>
  <si>
    <t>Vũ Quang</t>
  </si>
  <si>
    <t>Diễn</t>
  </si>
  <si>
    <t>28/08/1996</t>
  </si>
  <si>
    <t>Nam</t>
  </si>
  <si>
    <t>K52A1</t>
  </si>
  <si>
    <t>C</t>
  </si>
  <si>
    <t>D</t>
  </si>
  <si>
    <t>Đạt</t>
  </si>
  <si>
    <t>CHUYÊN NGÀNH QUẢN TRỊ KINH DOANH</t>
  </si>
  <si>
    <t>16D100186</t>
  </si>
  <si>
    <t>Lê Thị</t>
  </si>
  <si>
    <t>Hương</t>
  </si>
  <si>
    <t>06/09/1998</t>
  </si>
  <si>
    <t>Nữ</t>
  </si>
  <si>
    <t>K52A3</t>
  </si>
  <si>
    <t>C+</t>
  </si>
  <si>
    <t>F</t>
  </si>
  <si>
    <t>A</t>
  </si>
  <si>
    <t>16D110006</t>
  </si>
  <si>
    <t>Đào Phạm Huyền</t>
  </si>
  <si>
    <t>Chi</t>
  </si>
  <si>
    <t>30/12/1997</t>
  </si>
  <si>
    <t>K52B1KS</t>
  </si>
  <si>
    <t>CHUYÊN NGÀNH QUẢN TRỊ KHÁCH SẠN</t>
  </si>
  <si>
    <t>16D110046</t>
  </si>
  <si>
    <t>Nguyễn Thị Phương</t>
  </si>
  <si>
    <t>Thảo</t>
  </si>
  <si>
    <t>09/07/1998</t>
  </si>
  <si>
    <t>B</t>
  </si>
  <si>
    <t>16D250226</t>
  </si>
  <si>
    <t>Phạm Thị Thu</t>
  </si>
  <si>
    <t>Huyền</t>
  </si>
  <si>
    <t>15/09/1998</t>
  </si>
  <si>
    <t>K52B4LH</t>
  </si>
  <si>
    <t>B+</t>
  </si>
  <si>
    <t>CHUYÊN NGÀNH QUẢN TRỊ DỊCH VỤ DU LỊCH VÀ LỮ HÀNH</t>
  </si>
  <si>
    <t>16D120014</t>
  </si>
  <si>
    <t>Phạm Tùng</t>
  </si>
  <si>
    <t>Dương</t>
  </si>
  <si>
    <t>07/02/1998</t>
  </si>
  <si>
    <t>K52C1</t>
  </si>
  <si>
    <t>D+</t>
  </si>
  <si>
    <t>CHUYÊN NGÀNH MARKETING THƯƠNG MẠI</t>
  </si>
  <si>
    <t>16D120061</t>
  </si>
  <si>
    <t>Nguyễn Thị Mai</t>
  </si>
  <si>
    <t>Trang</t>
  </si>
  <si>
    <t>07/08/1998</t>
  </si>
  <si>
    <t>16D120122</t>
  </si>
  <si>
    <t>Từ Tùng</t>
  </si>
  <si>
    <t>Lâm</t>
  </si>
  <si>
    <t>18/06/1998</t>
  </si>
  <si>
    <t>K52C2</t>
  </si>
  <si>
    <t>16D120397</t>
  </si>
  <si>
    <t>Trần Phương</t>
  </si>
  <si>
    <t>Thủy</t>
  </si>
  <si>
    <t>23/09/1998</t>
  </si>
  <si>
    <t>K52C5</t>
  </si>
  <si>
    <t>16D150544</t>
  </si>
  <si>
    <t>Lưu Hà</t>
  </si>
  <si>
    <t>Anh</t>
  </si>
  <si>
    <t>23/01/1998</t>
  </si>
  <si>
    <t>K52D7</t>
  </si>
  <si>
    <t>CHUYÊN NGÀNH KẾ TOÁN DOANH NGHIỆP</t>
  </si>
  <si>
    <t>16D155024</t>
  </si>
  <si>
    <t>Trần Diệu</t>
  </si>
  <si>
    <t>Ngọc</t>
  </si>
  <si>
    <t>20/02/1998</t>
  </si>
  <si>
    <t>K52DD</t>
  </si>
  <si>
    <t>CHUYÊN NGÀNH KẾ TOÁN DOANH NGHIỆP (CHẤT LƯỢNG CAO)</t>
  </si>
  <si>
    <t>16D155036</t>
  </si>
  <si>
    <t>Trần Thị Thu</t>
  </si>
  <si>
    <t>Trà</t>
  </si>
  <si>
    <t>16/11/1998</t>
  </si>
  <si>
    <t>16D160463</t>
  </si>
  <si>
    <t>Trần Thế</t>
  </si>
  <si>
    <t>Hưng</t>
  </si>
  <si>
    <t>12/05/1998</t>
  </si>
  <si>
    <t>K52F6</t>
  </si>
  <si>
    <t>CHUYÊN NGÀNH QUẢN LÝ KINH TẾ</t>
  </si>
  <si>
    <t>16D180031</t>
  </si>
  <si>
    <t>Nguyễn Mạnh</t>
  </si>
  <si>
    <t>Hùng</t>
  </si>
  <si>
    <t>17/02/1998</t>
  </si>
  <si>
    <t>K52H1</t>
  </si>
  <si>
    <t>CHUYÊN NGÀNH TÀI CHÍNH - NGÂN HÀNG THƯƠNG MẠI</t>
  </si>
  <si>
    <t>16D180514</t>
  </si>
  <si>
    <t>Phạm Hà</t>
  </si>
  <si>
    <t>Vi</t>
  </si>
  <si>
    <t>20/11/1998</t>
  </si>
  <si>
    <t>K52H6</t>
  </si>
  <si>
    <t>16D140294</t>
  </si>
  <si>
    <t>Nguyễn Đức</t>
  </si>
  <si>
    <t>Dũng</t>
  </si>
  <si>
    <t>23/02/1998</t>
  </si>
  <si>
    <t>K52I5</t>
  </si>
  <si>
    <t>CHUYÊN NGÀNH QUẢN TRỊ THƯƠNG MẠI ĐIỆN TỬ</t>
  </si>
  <si>
    <t>16D140326</t>
  </si>
  <si>
    <t>Lê Văn</t>
  </si>
  <si>
    <t>Quang</t>
  </si>
  <si>
    <t>02/07/1997</t>
  </si>
  <si>
    <t>16D170119</t>
  </si>
  <si>
    <t>Nguyễn Thị Thu</t>
  </si>
  <si>
    <t>Uyên</t>
  </si>
  <si>
    <t>08/10/1998</t>
  </si>
  <si>
    <t>K52N2</t>
  </si>
  <si>
    <t>CHUYÊN NGÀNH TIẾNG ANH THƯƠNG MẠI</t>
  </si>
  <si>
    <t>16D200036</t>
  </si>
  <si>
    <t>Lê Đức Hải</t>
  </si>
  <si>
    <t>Phong</t>
  </si>
  <si>
    <t>31/01/1997</t>
  </si>
  <si>
    <t>K52P1</t>
  </si>
  <si>
    <t>CHUYÊN NGÀNH LUẬT KINH TẾ</t>
  </si>
  <si>
    <t>16D200041</t>
  </si>
  <si>
    <t>Hoàng Tiến</t>
  </si>
  <si>
    <t>Thành</t>
  </si>
  <si>
    <t>27/08/1998</t>
  </si>
  <si>
    <t>16D105080</t>
  </si>
  <si>
    <t>Hồ Lê</t>
  </si>
  <si>
    <t>Huy</t>
  </si>
  <si>
    <t>31/10/1998</t>
  </si>
  <si>
    <t>K52Q2</t>
  </si>
  <si>
    <t>CHUYÊN NGÀNH TIẾNG PHÁP THƯƠNG MẠI</t>
  </si>
  <si>
    <t>16D190213</t>
  </si>
  <si>
    <t>Phạm Thị</t>
  </si>
  <si>
    <t>Thanh</t>
  </si>
  <si>
    <t>31/08/1998</t>
  </si>
  <si>
    <t>K52S4</t>
  </si>
  <si>
    <t>CHUYÊN NGÀNH QUẢN TRỊ HỆ THỐNG THÔNG TIN</t>
  </si>
  <si>
    <t>16D220127</t>
  </si>
  <si>
    <t>Phạm Thị Ngọc</t>
  </si>
  <si>
    <t>Ánh</t>
  </si>
  <si>
    <t>08/02/1998</t>
  </si>
  <si>
    <t>K52T3</t>
  </si>
  <si>
    <t>CHUYÊN NGÀNH QUẢN TRỊ THƯƠNG HIỆU</t>
  </si>
  <si>
    <t>16D220145</t>
  </si>
  <si>
    <t>Nguyễn Thị Thanh</t>
  </si>
  <si>
    <t>14/10/1998</t>
  </si>
  <si>
    <t>17D100018</t>
  </si>
  <si>
    <t>Nguyễn Minh</t>
  </si>
  <si>
    <t>Khoa</t>
  </si>
  <si>
    <t>19/10/1999</t>
  </si>
  <si>
    <t>K53A1</t>
  </si>
  <si>
    <t>17D100045</t>
  </si>
  <si>
    <t>Khamla</t>
  </si>
  <si>
    <t>PHIMSIPASOM</t>
  </si>
  <si>
    <t>23/10/1998</t>
  </si>
  <si>
    <t>15D240159</t>
  </si>
  <si>
    <t>Khải</t>
  </si>
  <si>
    <t>21/05/1997</t>
  </si>
  <si>
    <t>K53A3</t>
  </si>
  <si>
    <t>17D100191</t>
  </si>
  <si>
    <t>Nguyễn Trung</t>
  </si>
  <si>
    <t>Hiếu</t>
  </si>
  <si>
    <t>18/02/1999</t>
  </si>
  <si>
    <t>K53A4</t>
  </si>
  <si>
    <t>17D100242</t>
  </si>
  <si>
    <t>Nguyễn Kiều</t>
  </si>
  <si>
    <t>26/09/1998</t>
  </si>
  <si>
    <t>K53A5</t>
  </si>
  <si>
    <t>17D100314</t>
  </si>
  <si>
    <t>Phí Đức</t>
  </si>
  <si>
    <t>02/11/1999</t>
  </si>
  <si>
    <t>K53A6</t>
  </si>
  <si>
    <t>17D100319</t>
  </si>
  <si>
    <t>Nguyễn Khánh</t>
  </si>
  <si>
    <t>Linh</t>
  </si>
  <si>
    <t>09/02/1999</t>
  </si>
  <si>
    <t>17D100426</t>
  </si>
  <si>
    <t>Nguyễn Chí</t>
  </si>
  <si>
    <t>24/10/1999</t>
  </si>
  <si>
    <t>K53A8</t>
  </si>
  <si>
    <t>17D100444</t>
  </si>
  <si>
    <t>Vũ Bình</t>
  </si>
  <si>
    <t>Minh</t>
  </si>
  <si>
    <t>07/11/1999</t>
  </si>
  <si>
    <t>17D110018</t>
  </si>
  <si>
    <t>Đỗ Văn Tùng</t>
  </si>
  <si>
    <t>26/11/1999</t>
  </si>
  <si>
    <t>K53B1KS</t>
  </si>
  <si>
    <t>17D110032</t>
  </si>
  <si>
    <t>Phạm Phương</t>
  </si>
  <si>
    <t>13/09/1999</t>
  </si>
  <si>
    <t>17D250016</t>
  </si>
  <si>
    <t>Nguyễn Diệu</t>
  </si>
  <si>
    <t>03/09/1999</t>
  </si>
  <si>
    <t>K53B1LH</t>
  </si>
  <si>
    <t>17D110068</t>
  </si>
  <si>
    <t>Nguyễn Trường</t>
  </si>
  <si>
    <t>Giang</t>
  </si>
  <si>
    <t>19/06/1999</t>
  </si>
  <si>
    <t>K53B2KS</t>
  </si>
  <si>
    <t>17D110079</t>
  </si>
  <si>
    <t>Lê Ngọc</t>
  </si>
  <si>
    <t>07/10/1999</t>
  </si>
  <si>
    <t>17D110083</t>
  </si>
  <si>
    <t>Trần Hương</t>
  </si>
  <si>
    <t>Ly</t>
  </si>
  <si>
    <t>28/05/1999</t>
  </si>
  <si>
    <t>17D110145</t>
  </si>
  <si>
    <t>Trần Thị Huyền</t>
  </si>
  <si>
    <t>My</t>
  </si>
  <si>
    <t>12/10/1998</t>
  </si>
  <si>
    <t>K53B3KS</t>
  </si>
  <si>
    <t>17D110155</t>
  </si>
  <si>
    <t>Phùng Thị</t>
  </si>
  <si>
    <t>Thúy</t>
  </si>
  <si>
    <t>27/11/1999</t>
  </si>
  <si>
    <t>17D110157</t>
  </si>
  <si>
    <t>Đỗ Thị</t>
  </si>
  <si>
    <t>10/09/1999</t>
  </si>
  <si>
    <t>17D110207</t>
  </si>
  <si>
    <t>Nguyệt</t>
  </si>
  <si>
    <t>30/04/1999</t>
  </si>
  <si>
    <t>K53B4KS</t>
  </si>
  <si>
    <t>17D250223</t>
  </si>
  <si>
    <t>Nguyễn Phan Khánh</t>
  </si>
  <si>
    <t>Vân</t>
  </si>
  <si>
    <t>25/01/1999</t>
  </si>
  <si>
    <t>K53B4LH</t>
  </si>
  <si>
    <t>17D110331</t>
  </si>
  <si>
    <t>03/10/1999</t>
  </si>
  <si>
    <t>K53B6KS</t>
  </si>
  <si>
    <t>17D120042</t>
  </si>
  <si>
    <t>Ông Ngọc</t>
  </si>
  <si>
    <t>Tuấn</t>
  </si>
  <si>
    <t>26/01/1999</t>
  </si>
  <si>
    <t>K53C1</t>
  </si>
  <si>
    <t>17D120071</t>
  </si>
  <si>
    <t>Phương Thanh</t>
  </si>
  <si>
    <t>Hằng</t>
  </si>
  <si>
    <t>06/06/1999</t>
  </si>
  <si>
    <t>K53C2</t>
  </si>
  <si>
    <t>17D120098</t>
  </si>
  <si>
    <t>Hồ Thị Phương</t>
  </si>
  <si>
    <t>05/10/1999</t>
  </si>
  <si>
    <t>17D120134</t>
  </si>
  <si>
    <t>Đinh Thị</t>
  </si>
  <si>
    <t>02/06/1999</t>
  </si>
  <si>
    <t>K53C3</t>
  </si>
  <si>
    <t>17D120307</t>
  </si>
  <si>
    <t>Phạm Thị Thùy</t>
  </si>
  <si>
    <t>27/09/1998</t>
  </si>
  <si>
    <t>K53C6</t>
  </si>
  <si>
    <t>17D120318</t>
  </si>
  <si>
    <t>Liên</t>
  </si>
  <si>
    <t>01/07/1999</t>
  </si>
  <si>
    <t>17D120338</t>
  </si>
  <si>
    <t>Ngô Thị Thu</t>
  </si>
  <si>
    <t>14/10/1999</t>
  </si>
  <si>
    <t>17D150190</t>
  </si>
  <si>
    <t>12/01/1998</t>
  </si>
  <si>
    <t>K53D3</t>
  </si>
  <si>
    <t>17D150281</t>
  </si>
  <si>
    <t>Hà</t>
  </si>
  <si>
    <t>19/07/1999</t>
  </si>
  <si>
    <t>K53D5</t>
  </si>
  <si>
    <t>17D150379</t>
  </si>
  <si>
    <t>Đặng Thị Hồng</t>
  </si>
  <si>
    <t>Thắm</t>
  </si>
  <si>
    <t>23/02/1999</t>
  </si>
  <si>
    <t>K53D6</t>
  </si>
  <si>
    <t>17D150433</t>
  </si>
  <si>
    <t>Ngô Thị</t>
  </si>
  <si>
    <t>Phụng</t>
  </si>
  <si>
    <t>21/03/1999</t>
  </si>
  <si>
    <t>K53D7</t>
  </si>
  <si>
    <t>17D155032</t>
  </si>
  <si>
    <t>Trương Thanh</t>
  </si>
  <si>
    <t>03/11/1999</t>
  </si>
  <si>
    <t>K53DD</t>
  </si>
  <si>
    <t>DD</t>
  </si>
  <si>
    <t>17D130001</t>
  </si>
  <si>
    <t>Cao Ngọc</t>
  </si>
  <si>
    <t>15/12/1999</t>
  </si>
  <si>
    <t>K53E1</t>
  </si>
  <si>
    <t>CHUYÊN NGÀNH THƯƠNG MẠI QUỐC TẾ</t>
  </si>
  <si>
    <t>17D130021</t>
  </si>
  <si>
    <t>Trần Đức</t>
  </si>
  <si>
    <t>04/11/1999</t>
  </si>
  <si>
    <t>17D130298</t>
  </si>
  <si>
    <t>Trần Anh</t>
  </si>
  <si>
    <t>Khôi</t>
  </si>
  <si>
    <t>25/12/1999</t>
  </si>
  <si>
    <t>K53E5</t>
  </si>
  <si>
    <t>17D260211</t>
  </si>
  <si>
    <t>Nguyễn Thị Hồng</t>
  </si>
  <si>
    <t>01/01/1999</t>
  </si>
  <si>
    <t>K53EK3</t>
  </si>
  <si>
    <t>CHUYÊN NGÀNH KINH TẾ QUỐC TẾ</t>
  </si>
  <si>
    <t>17D160032</t>
  </si>
  <si>
    <t>Trịnh Việt</t>
  </si>
  <si>
    <t>Thắng</t>
  </si>
  <si>
    <t>22/04/1999</t>
  </si>
  <si>
    <t>K53F1</t>
  </si>
  <si>
    <t>17D180133</t>
  </si>
  <si>
    <t>Nguyễn Quang</t>
  </si>
  <si>
    <t>23/04/1999</t>
  </si>
  <si>
    <t>K53H3</t>
  </si>
  <si>
    <t>17D180155</t>
  </si>
  <si>
    <t>Nguyễn Văn</t>
  </si>
  <si>
    <t>03/03/1999</t>
  </si>
  <si>
    <t>17D180164</t>
  </si>
  <si>
    <t>Quản Thị Hương</t>
  </si>
  <si>
    <t>Quỳnh</t>
  </si>
  <si>
    <t>01/05/1999</t>
  </si>
  <si>
    <t>17D180262</t>
  </si>
  <si>
    <t>Nông Thu</t>
  </si>
  <si>
    <t>Hậu</t>
  </si>
  <si>
    <t>27/07/1999</t>
  </si>
  <si>
    <t>K53H5</t>
  </si>
  <si>
    <t>17D185018</t>
  </si>
  <si>
    <t>Bùi Đình</t>
  </si>
  <si>
    <t>28/10/1999</t>
  </si>
  <si>
    <t>K53HH</t>
  </si>
  <si>
    <t>CHUYÊN NGÀNH TÀI CHÍNH - NGÂN HÀNG THƯƠNG MẠI (CHẤT LƯỢNG CAO)</t>
  </si>
  <si>
    <t>17D140078</t>
  </si>
  <si>
    <t>Từ Anh</t>
  </si>
  <si>
    <t>K53I2</t>
  </si>
  <si>
    <t>17D140154</t>
  </si>
  <si>
    <t>Trần Xuân</t>
  </si>
  <si>
    <t>02/01/1999</t>
  </si>
  <si>
    <t>K53I3</t>
  </si>
  <si>
    <t>17D140275</t>
  </si>
  <si>
    <t>Chinh</t>
  </si>
  <si>
    <t>18/10/1998</t>
  </si>
  <si>
    <t>K53I5</t>
  </si>
  <si>
    <t>17D140288</t>
  </si>
  <si>
    <t>Phạm Ngọc</t>
  </si>
  <si>
    <t>14/09/1999</t>
  </si>
  <si>
    <t>17D170077</t>
  </si>
  <si>
    <t>Kỷ</t>
  </si>
  <si>
    <t>K53N2</t>
  </si>
  <si>
    <t>17D170188</t>
  </si>
  <si>
    <t>Lê Minh</t>
  </si>
  <si>
    <t>Dự</t>
  </si>
  <si>
    <t>21/11/1999</t>
  </si>
  <si>
    <t>K53N4</t>
  </si>
  <si>
    <t>17D170214</t>
  </si>
  <si>
    <t>Nguyễn Phương</t>
  </si>
  <si>
    <t>11/07/1999</t>
  </si>
  <si>
    <t>17D170324</t>
  </si>
  <si>
    <t>Nguyễn Trà</t>
  </si>
  <si>
    <t>16/12/1999</t>
  </si>
  <si>
    <t>K53N6</t>
  </si>
  <si>
    <t>17D200001</t>
  </si>
  <si>
    <t>Đoàn Thị Ngọc</t>
  </si>
  <si>
    <t>06/02/1999</t>
  </si>
  <si>
    <t>K53P1</t>
  </si>
  <si>
    <t>17D200006</t>
  </si>
  <si>
    <t>Trần Thị Hồng</t>
  </si>
  <si>
    <t>17D200008</t>
  </si>
  <si>
    <t>Đỗ Khắc</t>
  </si>
  <si>
    <t>Cương</t>
  </si>
  <si>
    <t>06/01/1999</t>
  </si>
  <si>
    <t>17D200075</t>
  </si>
  <si>
    <t>Đỗ Đức Minh</t>
  </si>
  <si>
    <t>24/04/1999</t>
  </si>
  <si>
    <t>K53P2</t>
  </si>
  <si>
    <t>17D200082</t>
  </si>
  <si>
    <t>Nguyễn Ngọc</t>
  </si>
  <si>
    <t>Mai</t>
  </si>
  <si>
    <t>05/07/1999</t>
  </si>
  <si>
    <t>17D200131</t>
  </si>
  <si>
    <t>Cao Thị Việt</t>
  </si>
  <si>
    <t>24/05/1999</t>
  </si>
  <si>
    <t>K53P3</t>
  </si>
  <si>
    <t>17D200193</t>
  </si>
  <si>
    <t>Hiền</t>
  </si>
  <si>
    <t>18/10/1999</t>
  </si>
  <si>
    <t>K53P4</t>
  </si>
  <si>
    <t>17D105071</t>
  </si>
  <si>
    <t>Trương Minh</t>
  </si>
  <si>
    <t>Phương</t>
  </si>
  <si>
    <t>08/10/1999</t>
  </si>
  <si>
    <t>K53Q2</t>
  </si>
  <si>
    <t>17D190070</t>
  </si>
  <si>
    <t>Đỗ Minh</t>
  </si>
  <si>
    <t>K53S2</t>
  </si>
  <si>
    <t>17D190090</t>
  </si>
  <si>
    <t>Tạ Đức</t>
  </si>
  <si>
    <t>02/09/1999</t>
  </si>
  <si>
    <t>17D220029</t>
  </si>
  <si>
    <t>Nguyễn Thị</t>
  </si>
  <si>
    <t>11/01/1999</t>
  </si>
  <si>
    <t>K53T1</t>
  </si>
  <si>
    <t>17D220182</t>
  </si>
  <si>
    <t>Mai Hồng</t>
  </si>
  <si>
    <t>14/03/1999</t>
  </si>
  <si>
    <t>K53T4</t>
  </si>
  <si>
    <t>17D210044</t>
  </si>
  <si>
    <t>Trần Ngọc</t>
  </si>
  <si>
    <t>19/04/1999</t>
  </si>
  <si>
    <t>K53U1</t>
  </si>
  <si>
    <t>CHUYÊN NGÀNH QUẢN TRỊ NHÂN LỰC DOANH NGHIỆP</t>
  </si>
  <si>
    <t>17D210337</t>
  </si>
  <si>
    <t>Cấn Minh</t>
  </si>
  <si>
    <t>31/12/1999</t>
  </si>
  <si>
    <t>K53U6</t>
  </si>
  <si>
    <t>Ghi chú:</t>
  </si>
  <si>
    <t>Hà Nội, ngày           tháng 03 năm 2021</t>
  </si>
  <si>
    <t>- CL: Cầu lông</t>
  </si>
  <si>
    <t>KT. HIỆU TRƯỞNG</t>
  </si>
  <si>
    <t>- BC: Bóng chuyền</t>
  </si>
  <si>
    <t>PHÓ HIỆU TRƯỞNG</t>
  </si>
  <si>
    <t>- BN: Bóng ném</t>
  </si>
  <si>
    <t>- LTTD và NC: Lý thuyết thể dục và nhảy cao</t>
  </si>
  <si>
    <t>- LL và PPRLTC: Lý luận và phương pháp rèn luyện thể chất</t>
  </si>
  <si>
    <t xml:space="preserve">- BB: Bóng bàn </t>
  </si>
  <si>
    <t>- GDTCC: Giáo dục thể chất chung</t>
  </si>
  <si>
    <t>PGS,TS. Đỗ Minh Thành</t>
  </si>
  <si>
    <t>- CV: Cờ vua</t>
  </si>
  <si>
    <t>DANH SÁCH SINH VIÊN K53 VÀ KHÓA CŨ CHƯA HOÀN THÀNH
CHƯƠNG TRÌNH GIÁO DỤC THỂ CHẤT</t>
  </si>
  <si>
    <t>Giới tính</t>
  </si>
  <si>
    <t>Lớp HC</t>
  </si>
  <si>
    <t>12C110009</t>
  </si>
  <si>
    <t>Đinh Kiều</t>
  </si>
  <si>
    <t>Diễm</t>
  </si>
  <si>
    <t>12/12/1994</t>
  </si>
  <si>
    <t>CD16B1</t>
  </si>
  <si>
    <t>KHOA KHÁCH SẠN - DU LỊCH</t>
  </si>
  <si>
    <t>CHUYÊN NGÀNH KINH DOANH KHÁCH SẠN - DU LỊCH</t>
  </si>
  <si>
    <t>12D120285</t>
  </si>
  <si>
    <t>K48C5</t>
  </si>
  <si>
    <t>KHOA MARKETING</t>
  </si>
  <si>
    <t>14D110075</t>
  </si>
  <si>
    <t>Vũ Đăng</t>
  </si>
  <si>
    <t>Bách</t>
  </si>
  <si>
    <t>04/11/1996</t>
  </si>
  <si>
    <t>K50B2KS</t>
  </si>
  <si>
    <t>KS</t>
  </si>
  <si>
    <t>14D120320</t>
  </si>
  <si>
    <t>Lê Anh</t>
  </si>
  <si>
    <t>Quân</t>
  </si>
  <si>
    <t>04/10/1996</t>
  </si>
  <si>
    <t>K50C5</t>
  </si>
  <si>
    <t>14D150311</t>
  </si>
  <si>
    <t>Vũ Thùy</t>
  </si>
  <si>
    <t>08/03/1995</t>
  </si>
  <si>
    <t>K50D5</t>
  </si>
  <si>
    <t>KHOA KẾ TOÁN - KIỂM TOÁN</t>
  </si>
  <si>
    <t>14D200085</t>
  </si>
  <si>
    <t>Trần Thục</t>
  </si>
  <si>
    <t>13/11/1996</t>
  </si>
  <si>
    <t>K50P2</t>
  </si>
  <si>
    <t>KHOA KINH TẾ - LUẬT</t>
  </si>
  <si>
    <t>CHUYÊN NGÀNH LUẬT THƯƠNG MẠI</t>
  </si>
  <si>
    <t>15D100182</t>
  </si>
  <si>
    <t>Nguyễn Tiến</t>
  </si>
  <si>
    <t>26/06/1997</t>
  </si>
  <si>
    <t>K51A3</t>
  </si>
  <si>
    <t>KHOA QUẢN TRỊ KINH DOANH</t>
  </si>
  <si>
    <t>CHUYÊN NGÀNH QUẢN TRỊ DOANH NGHIỆP THƯƠNG MẠI</t>
  </si>
  <si>
    <t>15D100333</t>
  </si>
  <si>
    <t>20/10/1997</t>
  </si>
  <si>
    <t>K51A5</t>
  </si>
  <si>
    <t>15D100346</t>
  </si>
  <si>
    <t>Đoàn Thị Thu</t>
  </si>
  <si>
    <t>26/08/1997</t>
  </si>
  <si>
    <t>15D110005</t>
  </si>
  <si>
    <t>Nguyễn Tùng</t>
  </si>
  <si>
    <t>16/12/1997</t>
  </si>
  <si>
    <t>K51B1KS</t>
  </si>
  <si>
    <t>15D250047</t>
  </si>
  <si>
    <t>Hồ Thị</t>
  </si>
  <si>
    <t>01/04/1997</t>
  </si>
  <si>
    <t>K51B1LH</t>
  </si>
  <si>
    <t>LH</t>
  </si>
  <si>
    <t>15D120073</t>
  </si>
  <si>
    <t>23/06/1997</t>
  </si>
  <si>
    <t>K51C2</t>
  </si>
  <si>
    <t>15D120314</t>
  </si>
  <si>
    <t>Trịnh Thị Lan</t>
  </si>
  <si>
    <t>30/09/1997</t>
  </si>
  <si>
    <t>K51C5</t>
  </si>
  <si>
    <t>15D120349</t>
  </si>
  <si>
    <t>Nguyễn Thu</t>
  </si>
  <si>
    <t>26/10/1997</t>
  </si>
  <si>
    <t>15D130369</t>
  </si>
  <si>
    <t>14/03/1997</t>
  </si>
  <si>
    <t>K51E6</t>
  </si>
  <si>
    <t>KHOA KINH TẾ VÀ KINH DOANH QUỐC TẾ</t>
  </si>
  <si>
    <t>15D160360</t>
  </si>
  <si>
    <t>07/09/1997</t>
  </si>
  <si>
    <t>K51F6</t>
  </si>
  <si>
    <t>CHUYÊN NGÀNH KINH TẾ THƯƠNG MẠI</t>
  </si>
  <si>
    <t>15D180014</t>
  </si>
  <si>
    <t>Trịnh Thúy</t>
  </si>
  <si>
    <t>10/02/1997</t>
  </si>
  <si>
    <t>K51H1</t>
  </si>
  <si>
    <t>KHOA TÀI CHÍNH - NGÂN HÀNG</t>
  </si>
  <si>
    <t>CHUYÊN NGÀNH TÀI CHÍNH NGÂN HÀNG - THƯƠNG MẠI</t>
  </si>
  <si>
    <t>15D180282</t>
  </si>
  <si>
    <t>Hoàng Thục</t>
  </si>
  <si>
    <t>12/10/1997</t>
  </si>
  <si>
    <t>K51H5</t>
  </si>
  <si>
    <t>15D180297</t>
  </si>
  <si>
    <t>Nguyễn Thị Bảo</t>
  </si>
  <si>
    <t>04/09/1997</t>
  </si>
  <si>
    <t>15D140022</t>
  </si>
  <si>
    <t>Vi Thị</t>
  </si>
  <si>
    <t>Huệ</t>
  </si>
  <si>
    <t>06/09/1997</t>
  </si>
  <si>
    <t>K51I1</t>
  </si>
  <si>
    <t>KHOA HỆ THỐNG THÔNG TIN KINH TẾ VÀ THƯƠNG MẠI ĐIỆN TỬ</t>
  </si>
  <si>
    <t>15D140081</t>
  </si>
  <si>
    <t>Vũ Xuân</t>
  </si>
  <si>
    <t>12/02/1997</t>
  </si>
  <si>
    <t>K51I2</t>
  </si>
  <si>
    <t>15D240150</t>
  </si>
  <si>
    <t>Phạm Thanh</t>
  </si>
  <si>
    <t>Hải</t>
  </si>
  <si>
    <t>28/09/1996</t>
  </si>
  <si>
    <t>K51K3</t>
  </si>
  <si>
    <t>CHUYÊN NGÀNH KINH DOANH TỔNG HỢP</t>
  </si>
  <si>
    <t>15D200019</t>
  </si>
  <si>
    <t>Hà Lan</t>
  </si>
  <si>
    <t>15/03/1997</t>
  </si>
  <si>
    <t>K51P1</t>
  </si>
  <si>
    <t>15D200233</t>
  </si>
  <si>
    <t>Cao Thị Quỳnh</t>
  </si>
  <si>
    <t>07/10/1997</t>
  </si>
  <si>
    <t>K51P4</t>
  </si>
  <si>
    <t>15D105161</t>
  </si>
  <si>
    <t>Hoàng Phương</t>
  </si>
  <si>
    <t>Dung</t>
  </si>
  <si>
    <t>14/10/1997</t>
  </si>
  <si>
    <t>K51Q4</t>
  </si>
  <si>
    <t>VIỆN HỢP TÁC QUỐC TẾ</t>
  </si>
  <si>
    <t>15D190221</t>
  </si>
  <si>
    <t>Tô Hoài</t>
  </si>
  <si>
    <t>19/02/1997</t>
  </si>
  <si>
    <t>K51S4</t>
  </si>
  <si>
    <t>15D220151</t>
  </si>
  <si>
    <t>Nguyễn Thanh</t>
  </si>
  <si>
    <t>10/01/1997</t>
  </si>
  <si>
    <t>K51T3</t>
  </si>
  <si>
    <t>15D220180</t>
  </si>
  <si>
    <t>01/08/1997</t>
  </si>
  <si>
    <t>15D210173</t>
  </si>
  <si>
    <t>Nhung</t>
  </si>
  <si>
    <t>25/08/1997</t>
  </si>
  <si>
    <t>K51U3</t>
  </si>
  <si>
    <t>KHOA QUẢN TRỊ NHÂN LỰC</t>
  </si>
  <si>
    <t>CHUYÊN NGÀNH QUẢN TRỊ NHÂN LỰC THƯƠNG MẠI</t>
  </si>
  <si>
    <t>16D100035</t>
  </si>
  <si>
    <t>Nguyễn Lê Thảo</t>
  </si>
  <si>
    <t>02/02/1998</t>
  </si>
  <si>
    <t>16D100105</t>
  </si>
  <si>
    <t>Đỗ Anh</t>
  </si>
  <si>
    <t>Khánh</t>
  </si>
  <si>
    <t>K52A2</t>
  </si>
  <si>
    <t>16D100650</t>
  </si>
  <si>
    <t>Lê Thị Ngọc</t>
  </si>
  <si>
    <t>06/03/1998</t>
  </si>
  <si>
    <t>K52A9</t>
  </si>
  <si>
    <t>16D100671</t>
  </si>
  <si>
    <t>Vũ Thị Hải</t>
  </si>
  <si>
    <t>Yến</t>
  </si>
  <si>
    <t>09/11/1998</t>
  </si>
  <si>
    <t>16D250088</t>
  </si>
  <si>
    <t>K52B2LH</t>
  </si>
  <si>
    <t>16D120153</t>
  </si>
  <si>
    <t>Tùng</t>
  </si>
  <si>
    <t>25/09/1998</t>
  </si>
  <si>
    <t>16D120403</t>
  </si>
  <si>
    <t>Đinh Sơn</t>
  </si>
  <si>
    <t>08/03/1998</t>
  </si>
  <si>
    <t>16D155040</t>
  </si>
  <si>
    <t>Lý Anh</t>
  </si>
  <si>
    <t>Vũ</t>
  </si>
  <si>
    <t>29/08/1998</t>
  </si>
  <si>
    <t>16D140047</t>
  </si>
  <si>
    <t>Trần Văn</t>
  </si>
  <si>
    <t>Vỹ</t>
  </si>
  <si>
    <t>11/12/1998</t>
  </si>
  <si>
    <t>K52I1</t>
  </si>
  <si>
    <t>16D140116</t>
  </si>
  <si>
    <t>Hoàng Đình</t>
  </si>
  <si>
    <t>Tú</t>
  </si>
  <si>
    <t>12/12/1998</t>
  </si>
  <si>
    <t>K52I2</t>
  </si>
  <si>
    <t>16D140221</t>
  </si>
  <si>
    <t>Hoàng Đại</t>
  </si>
  <si>
    <t>30/03/1998</t>
  </si>
  <si>
    <t>K52I4</t>
  </si>
  <si>
    <t>16D140227</t>
  </si>
  <si>
    <t>Nguyễn Huy</t>
  </si>
  <si>
    <t>Hoàng</t>
  </si>
  <si>
    <t>30/11/1998</t>
  </si>
  <si>
    <t>16D140298</t>
  </si>
  <si>
    <t>Bùi Đức</t>
  </si>
  <si>
    <t>10/09/1998</t>
  </si>
  <si>
    <t>16D140330</t>
  </si>
  <si>
    <t>19/09/1997</t>
  </si>
  <si>
    <t>16D170380</t>
  </si>
  <si>
    <t>Lê Hoài</t>
  </si>
  <si>
    <t>06/11/1998</t>
  </si>
  <si>
    <t>K52N6</t>
  </si>
  <si>
    <t>KHOA TIẾNG ANH</t>
  </si>
  <si>
    <t>16D200173</t>
  </si>
  <si>
    <t>Hoàng Diệu</t>
  </si>
  <si>
    <t>10/02/1998</t>
  </si>
  <si>
    <t>K52P3</t>
  </si>
  <si>
    <t>16D105023</t>
  </si>
  <si>
    <t>Liễu</t>
  </si>
  <si>
    <t>04/10/1998</t>
  </si>
  <si>
    <t>K52Q1</t>
  </si>
  <si>
    <t>16D105046</t>
  </si>
  <si>
    <t>Nguyễn Anh</t>
  </si>
  <si>
    <t>03/05/1998</t>
  </si>
  <si>
    <t>16D220168</t>
  </si>
  <si>
    <t>Phan Ngọc</t>
  </si>
  <si>
    <t>17D100003</t>
  </si>
  <si>
    <t>Vũ Đức</t>
  </si>
  <si>
    <t>17D100151</t>
  </si>
  <si>
    <t>Nguyễn Thị Minh</t>
  </si>
  <si>
    <t>29/11/1999</t>
  </si>
  <si>
    <t>16D100362</t>
  </si>
  <si>
    <t>Trương Thị</t>
  </si>
  <si>
    <t>17D100388</t>
  </si>
  <si>
    <t>Lưu Thị Hồng</t>
  </si>
  <si>
    <t>29/05/1999</t>
  </si>
  <si>
    <t>K53A7</t>
  </si>
  <si>
    <t>17D100403</t>
  </si>
  <si>
    <t>Lê Hoàng</t>
  </si>
  <si>
    <t>Việt</t>
  </si>
  <si>
    <t>18/12/1999</t>
  </si>
  <si>
    <t>17D100501</t>
  </si>
  <si>
    <t>Long</t>
  </si>
  <si>
    <t>07/01/1999</t>
  </si>
  <si>
    <t>K53A9</t>
  </si>
  <si>
    <t>17D110021</t>
  </si>
  <si>
    <t>17D250025</t>
  </si>
  <si>
    <t>Nguyễn Việt</t>
  </si>
  <si>
    <t>Nga</t>
  </si>
  <si>
    <t>17D250039</t>
  </si>
  <si>
    <t>Nguyễn Kim</t>
  </si>
  <si>
    <t>15/09/1999</t>
  </si>
  <si>
    <t>17D110064</t>
  </si>
  <si>
    <t>Phạm Thế</t>
  </si>
  <si>
    <t>Bình</t>
  </si>
  <si>
    <t>19/11/1999</t>
  </si>
  <si>
    <t>17D110067</t>
  </si>
  <si>
    <t>Nguyễn Hương</t>
  </si>
  <si>
    <t>08/12/1999</t>
  </si>
  <si>
    <t>16D110126</t>
  </si>
  <si>
    <t>17/11/1998</t>
  </si>
  <si>
    <t>17D110130</t>
  </si>
  <si>
    <t>Hoàng Mai Nguyệt</t>
  </si>
  <si>
    <t>04/10/1999</t>
  </si>
  <si>
    <t>17D110144</t>
  </si>
  <si>
    <t>Trần Bình</t>
  </si>
  <si>
    <t>07/02/1999</t>
  </si>
  <si>
    <t>17D250126</t>
  </si>
  <si>
    <t>Tạ Tiến</t>
  </si>
  <si>
    <t>Đức</t>
  </si>
  <si>
    <t>20/06/1999</t>
  </si>
  <si>
    <t>K53B3LH</t>
  </si>
  <si>
    <t>17D250221</t>
  </si>
  <si>
    <t>Dương Gia</t>
  </si>
  <si>
    <t>30/07/1999</t>
  </si>
  <si>
    <t>17D120064</t>
  </si>
  <si>
    <t>Hoàng Thị Khánh</t>
  </si>
  <si>
    <t>Châu</t>
  </si>
  <si>
    <t>17D120165</t>
  </si>
  <si>
    <t>Hứa Thị</t>
  </si>
  <si>
    <t>Hường</t>
  </si>
  <si>
    <t>16D150013</t>
  </si>
  <si>
    <t>Trần Thu</t>
  </si>
  <si>
    <t>K53D1</t>
  </si>
  <si>
    <t>17D150076</t>
  </si>
  <si>
    <t>Chiến</t>
  </si>
  <si>
    <t>11/03/1998</t>
  </si>
  <si>
    <t>K53D2</t>
  </si>
  <si>
    <t>17D150182</t>
  </si>
  <si>
    <t>Vũ Thị Hoài</t>
  </si>
  <si>
    <t>Thương</t>
  </si>
  <si>
    <t>09/10/1999</t>
  </si>
  <si>
    <t>17D155038</t>
  </si>
  <si>
    <t>16/06/1999</t>
  </si>
  <si>
    <t>17D130003</t>
  </si>
  <si>
    <t>Lê Đức</t>
  </si>
  <si>
    <t>17D130017</t>
  </si>
  <si>
    <t>Phạm Thu</t>
  </si>
  <si>
    <t>17D130080</t>
  </si>
  <si>
    <t>Trịnh Hương</t>
  </si>
  <si>
    <t>11/03/1999</t>
  </si>
  <si>
    <t>K53E2</t>
  </si>
  <si>
    <t>17D130153</t>
  </si>
  <si>
    <t>Vũ Thị</t>
  </si>
  <si>
    <t>Hoài</t>
  </si>
  <si>
    <t>12/06/1999</t>
  </si>
  <si>
    <t>K53E3</t>
  </si>
  <si>
    <t>17D130179</t>
  </si>
  <si>
    <t>Lê Thị Thu</t>
  </si>
  <si>
    <t>16D130379</t>
  </si>
  <si>
    <t>06/12/1998</t>
  </si>
  <si>
    <t>17D260028</t>
  </si>
  <si>
    <t>Lê Phương</t>
  </si>
  <si>
    <t>13/09/1992</t>
  </si>
  <si>
    <t>K53EK1</t>
  </si>
  <si>
    <t>17D260039</t>
  </si>
  <si>
    <t>15/06/1999</t>
  </si>
  <si>
    <t>17D260052</t>
  </si>
  <si>
    <t>Đào Thúy</t>
  </si>
  <si>
    <t>17D260208</t>
  </si>
  <si>
    <t>25/02/1999</t>
  </si>
  <si>
    <t>17D160074</t>
  </si>
  <si>
    <t>Trịnh Minh</t>
  </si>
  <si>
    <t>20/07/1999</t>
  </si>
  <si>
    <t>K53F2</t>
  </si>
  <si>
    <t>17D160092</t>
  </si>
  <si>
    <t>17D160126</t>
  </si>
  <si>
    <t>Hoàng Yến</t>
  </si>
  <si>
    <t>04/06/1999</t>
  </si>
  <si>
    <t>K53F3</t>
  </si>
  <si>
    <t>17D160129</t>
  </si>
  <si>
    <t>Vũ Thị Anh</t>
  </si>
  <si>
    <t>Đào</t>
  </si>
  <si>
    <t>18/05/1999</t>
  </si>
  <si>
    <t>17D180006</t>
  </si>
  <si>
    <t>Vũ Đình</t>
  </si>
  <si>
    <t>Bảo</t>
  </si>
  <si>
    <t>K53H1</t>
  </si>
  <si>
    <t>17D180010</t>
  </si>
  <si>
    <t>Nguyễn Hải</t>
  </si>
  <si>
    <t>Đăng</t>
  </si>
  <si>
    <t>05/11/1999</t>
  </si>
  <si>
    <t>17D180048</t>
  </si>
  <si>
    <t>Nguyễn Đức Minh</t>
  </si>
  <si>
    <t>29/08/1999</t>
  </si>
  <si>
    <t>17D180026</t>
  </si>
  <si>
    <t>Trương Ngọc Thùy</t>
  </si>
  <si>
    <t>09/09/1999</t>
  </si>
  <si>
    <t>17D180038</t>
  </si>
  <si>
    <t>Thư</t>
  </si>
  <si>
    <t>15/02/1999</t>
  </si>
  <si>
    <t>17D180039</t>
  </si>
  <si>
    <t>Đỗ Thị Thu</t>
  </si>
  <si>
    <t>01/06/1999</t>
  </si>
  <si>
    <t>15D180091</t>
  </si>
  <si>
    <t>Hợp</t>
  </si>
  <si>
    <t>25/07/1995</t>
  </si>
  <si>
    <t>K53H2</t>
  </si>
  <si>
    <t>17D180183</t>
  </si>
  <si>
    <t>Khamsavanh</t>
  </si>
  <si>
    <t>BOUNMYXAY</t>
  </si>
  <si>
    <t>28/04/1994</t>
  </si>
  <si>
    <t>17D180150</t>
  </si>
  <si>
    <t>Phạm Thị Lan</t>
  </si>
  <si>
    <t>17D180254</t>
  </si>
  <si>
    <t>19/05/1999</t>
  </si>
  <si>
    <t>17D180258</t>
  </si>
  <si>
    <t>Phùng Thành</t>
  </si>
  <si>
    <t>23/03/1999</t>
  </si>
  <si>
    <t>17D180365</t>
  </si>
  <si>
    <t>Trần Quang</t>
  </si>
  <si>
    <t>Duy</t>
  </si>
  <si>
    <t>K53H6</t>
  </si>
  <si>
    <t>17D180363</t>
  </si>
  <si>
    <t>17D185002</t>
  </si>
  <si>
    <t>Dương Hiệp</t>
  </si>
  <si>
    <t>CHUYÊN NGÀNH TÀI CHÍNH NGÂN HÀNG - THƯƠNG MẠI (CHẤT LƯỢNG CAO)</t>
  </si>
  <si>
    <t>17D140072</t>
  </si>
  <si>
    <t>16D140167</t>
  </si>
  <si>
    <t>Phan Khánh</t>
  </si>
  <si>
    <t>17/10/1998</t>
  </si>
  <si>
    <t>17D140209</t>
  </si>
  <si>
    <t>Phạm Trung</t>
  </si>
  <si>
    <t>K53I4</t>
  </si>
  <si>
    <t>17D170090</t>
  </si>
  <si>
    <t>Nguyễn Ngọc Lan</t>
  </si>
  <si>
    <t>06/10/1999</t>
  </si>
  <si>
    <t>17D170092</t>
  </si>
  <si>
    <t>17D170194</t>
  </si>
  <si>
    <t>Dương Thị</t>
  </si>
  <si>
    <t>Hoàn</t>
  </si>
  <si>
    <t>01/09/1999</t>
  </si>
  <si>
    <t>17D170338</t>
  </si>
  <si>
    <t>Lê Quỳnh</t>
  </si>
  <si>
    <t>17D200014</t>
  </si>
  <si>
    <t>09/01/1999</t>
  </si>
  <si>
    <t>17D200064</t>
  </si>
  <si>
    <t>Phạm Kim</t>
  </si>
  <si>
    <t>22/10/1999</t>
  </si>
  <si>
    <t>17D200070</t>
  </si>
  <si>
    <t>17D200091</t>
  </si>
  <si>
    <t>Châu Diễm</t>
  </si>
  <si>
    <t>17D200142</t>
  </si>
  <si>
    <t>17/02/1999</t>
  </si>
  <si>
    <t>17D200147</t>
  </si>
  <si>
    <t>17D200150</t>
  </si>
  <si>
    <t>Nguyễn Hà</t>
  </si>
  <si>
    <t>13/10/1999</t>
  </si>
  <si>
    <t>17D200155</t>
  </si>
  <si>
    <t>Vũ Anh</t>
  </si>
  <si>
    <t>Thiện</t>
  </si>
  <si>
    <t>09/07/1999</t>
  </si>
  <si>
    <t>17D200185</t>
  </si>
  <si>
    <t>Triệu Quỳnh</t>
  </si>
  <si>
    <t>30/11/1999</t>
  </si>
  <si>
    <t>17D200189</t>
  </si>
  <si>
    <t>Lê Doãn Anh</t>
  </si>
  <si>
    <t>08/06/1999</t>
  </si>
  <si>
    <t>17D200200</t>
  </si>
  <si>
    <t>Trần Thùy</t>
  </si>
  <si>
    <t>20/11/1999</t>
  </si>
  <si>
    <t>17D200210</t>
  </si>
  <si>
    <t>Vũ Thị Nam</t>
  </si>
  <si>
    <t>07/07/1999</t>
  </si>
  <si>
    <t>17D200211</t>
  </si>
  <si>
    <t>Đỗ Thị Như</t>
  </si>
  <si>
    <t>27/03/1999</t>
  </si>
  <si>
    <t>17D200212</t>
  </si>
  <si>
    <t>Ngô Văn</t>
  </si>
  <si>
    <t>Sơn</t>
  </si>
  <si>
    <t>17D200215</t>
  </si>
  <si>
    <t>Lê Lan</t>
  </si>
  <si>
    <t>Thơ</t>
  </si>
  <si>
    <t>12/12/1999</t>
  </si>
  <si>
    <t>17D105005</t>
  </si>
  <si>
    <t>Nguyễn Bình</t>
  </si>
  <si>
    <t>K53Q1</t>
  </si>
  <si>
    <t>15D105075</t>
  </si>
  <si>
    <t>20/12/1997</t>
  </si>
  <si>
    <t>17D105068</t>
  </si>
  <si>
    <t>12/01/1999</t>
  </si>
  <si>
    <t>17D105079</t>
  </si>
  <si>
    <t>Ngọc Huyền</t>
  </si>
  <si>
    <t>12/02/1999</t>
  </si>
  <si>
    <t>17D107135</t>
  </si>
  <si>
    <t>Đỗ Linh</t>
  </si>
  <si>
    <t>21/06/1999</t>
  </si>
  <si>
    <t>K53QT3</t>
  </si>
  <si>
    <t>CHUYÊN NGÀNH TIẾNG TRUNG THƯƠNG MẠI</t>
  </si>
  <si>
    <t>17D190003</t>
  </si>
  <si>
    <t>Trần Tuấn</t>
  </si>
  <si>
    <t>20/01/1999</t>
  </si>
  <si>
    <t>K53S1</t>
  </si>
  <si>
    <t>17D190005</t>
  </si>
  <si>
    <t>Kiều Quốc</t>
  </si>
  <si>
    <t>Cường</t>
  </si>
  <si>
    <t>15/10/1999</t>
  </si>
  <si>
    <t>17D190009</t>
  </si>
  <si>
    <t>Dương Hữu</t>
  </si>
  <si>
    <t>12/10/1999</t>
  </si>
  <si>
    <t>17D190026</t>
  </si>
  <si>
    <t>Trần Long</t>
  </si>
  <si>
    <t>Nhật</t>
  </si>
  <si>
    <t>10/04/1999</t>
  </si>
  <si>
    <t>17D190065</t>
  </si>
  <si>
    <t>Tạ Đình</t>
  </si>
  <si>
    <t>25/07/1999</t>
  </si>
  <si>
    <t>17D190141</t>
  </si>
  <si>
    <t>K53S3</t>
  </si>
  <si>
    <t>15D190171</t>
  </si>
  <si>
    <t>Nguyễn Quốc Tuấn</t>
  </si>
  <si>
    <t>29/04/1993</t>
  </si>
  <si>
    <t>17D190155</t>
  </si>
  <si>
    <t>Cao Mạnh</t>
  </si>
  <si>
    <t>Trí</t>
  </si>
  <si>
    <t>17D190186</t>
  </si>
  <si>
    <t>Chu Đức</t>
  </si>
  <si>
    <t>K53S4</t>
  </si>
  <si>
    <t>17D190204</t>
  </si>
  <si>
    <t>Vũ Khôi</t>
  </si>
  <si>
    <t>Nguyên</t>
  </si>
  <si>
    <t>29/12/1999</t>
  </si>
  <si>
    <t>15D220019</t>
  </si>
  <si>
    <t>09/03/1997</t>
  </si>
  <si>
    <t>17D220066</t>
  </si>
  <si>
    <t>Biển</t>
  </si>
  <si>
    <t>23/07/1999</t>
  </si>
  <si>
    <t>K53T2</t>
  </si>
  <si>
    <t>17D220099</t>
  </si>
  <si>
    <t>04/01/1999</t>
  </si>
  <si>
    <t>17D220123</t>
  </si>
  <si>
    <t>Nguyễn Đình Thế</t>
  </si>
  <si>
    <t>K53T3</t>
  </si>
  <si>
    <t>17D220132</t>
  </si>
  <si>
    <t>Quách Phương</t>
  </si>
  <si>
    <t>20/09/1999</t>
  </si>
  <si>
    <t>17D220139</t>
  </si>
  <si>
    <t>Lan</t>
  </si>
  <si>
    <t>23/01/1999</t>
  </si>
  <si>
    <t>17D220144</t>
  </si>
  <si>
    <t>Khúc Quang</t>
  </si>
  <si>
    <t>26/06/1999</t>
  </si>
  <si>
    <t>17D220184</t>
  </si>
  <si>
    <t>Nguyễn Văn Nhật</t>
  </si>
  <si>
    <t>31/08/1999</t>
  </si>
  <si>
    <t>17D220260</t>
  </si>
  <si>
    <t>Đinh Thuỳ</t>
  </si>
  <si>
    <t>01/04/1999</t>
  </si>
  <si>
    <t>K53T5</t>
  </si>
  <si>
    <t>17D220271</t>
  </si>
  <si>
    <t>Nguyễn Nhật</t>
  </si>
  <si>
    <t>Tân</t>
  </si>
  <si>
    <t>29/04/1999</t>
  </si>
  <si>
    <t>16D210031</t>
  </si>
  <si>
    <t>19/11/1998</t>
  </si>
  <si>
    <t>CHUYÊN NGÀNH QUẢN TRỊ NHÂN DOANH NGHIỆP</t>
  </si>
  <si>
    <t>16D210038</t>
  </si>
  <si>
    <t>Lê Tràng</t>
  </si>
  <si>
    <t>Sáng</t>
  </si>
  <si>
    <t>17D210036</t>
  </si>
  <si>
    <t>Hà Thị Kim</t>
  </si>
  <si>
    <t>21/03/1998</t>
  </si>
  <si>
    <t>17D210208</t>
  </si>
  <si>
    <t>Nguyễn Trang</t>
  </si>
  <si>
    <t>K53U4</t>
  </si>
  <si>
    <t>DANH SÁCH SINH VIÊN ĐƯỢC CÔNG NHẬN HOÀN THÀNH CHƯƠNG TRÌNH
GIÁO DỤC THỂ CHẤT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</si>
</sst>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0"/>
      <name val="Arial"/>
      <family val="2"/>
      <charset val="163"/>
    </font>
    <font>
      <sz val="12"/>
      <color theme="0"/>
      <name val="Times New Roman"/>
      <family val="1"/>
    </font>
    <font>
      <b/>
      <u/>
      <sz val="12"/>
      <name val="Times New Roman"/>
      <family val="1"/>
    </font>
    <font>
      <sz val="13"/>
      <color theme="0"/>
      <name val="Times New Roman"/>
      <family val="1"/>
      <charset val="163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  <font>
      <sz val="12"/>
      <color theme="0"/>
      <name val="Times New Roman"/>
      <family val="1"/>
      <charset val="163"/>
    </font>
    <font>
      <sz val="10"/>
      <color theme="0"/>
      <name val="Arial"/>
      <family val="2"/>
      <charset val="163"/>
    </font>
    <font>
      <sz val="12"/>
      <name val="Times New Roman"/>
      <family val="1"/>
      <charset val="163"/>
    </font>
    <font>
      <b/>
      <sz val="14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71">
    <xf numFmtId="0" fontId="0" fillId="0" borderId="0" xfId="0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 shrinkToFit="1"/>
    </xf>
    <xf numFmtId="49" fontId="3" fillId="0" borderId="1" xfId="2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 shrinkToFit="1"/>
    </xf>
    <xf numFmtId="0" fontId="3" fillId="2" borderId="1" xfId="2" applyFont="1" applyFill="1" applyBorder="1" applyAlignment="1">
      <alignment horizontal="center" vertical="center" shrinkToFit="1"/>
    </xf>
    <xf numFmtId="164" fontId="3" fillId="0" borderId="1" xfId="3" applyNumberFormat="1" applyFont="1" applyBorder="1" applyAlignment="1">
      <alignment horizontal="center" vertical="center" wrapText="1" shrinkToFit="1"/>
    </xf>
    <xf numFmtId="0" fontId="3" fillId="3" borderId="1" xfId="2" applyFont="1" applyFill="1" applyBorder="1" applyAlignment="1">
      <alignment horizontal="center" vertical="center" shrinkToFit="1"/>
    </xf>
    <xf numFmtId="0" fontId="3" fillId="0" borderId="1" xfId="3" applyFont="1" applyBorder="1" applyAlignment="1">
      <alignment horizontal="center" vertical="center" wrapText="1" shrinkToFit="1"/>
    </xf>
    <xf numFmtId="164" fontId="3" fillId="3" borderId="1" xfId="2" applyNumberFormat="1" applyFont="1" applyFill="1" applyBorder="1" applyAlignment="1">
      <alignment horizontal="center" vertical="center" shrinkToFit="1"/>
    </xf>
    <xf numFmtId="164" fontId="3" fillId="0" borderId="1" xfId="2" applyNumberFormat="1" applyFont="1" applyBorder="1" applyAlignment="1">
      <alignment horizontal="center" vertical="center" wrapText="1" shrinkToFit="1"/>
    </xf>
    <xf numFmtId="0" fontId="3" fillId="0" borderId="1" xfId="3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2" xfId="2" applyFont="1" applyBorder="1" applyAlignment="1">
      <alignment vertical="center" shrinkToFit="1"/>
    </xf>
    <xf numFmtId="0" fontId="2" fillId="0" borderId="3" xfId="2" applyFont="1" applyBorder="1" applyAlignment="1">
      <alignment vertical="center" shrinkToFit="1"/>
    </xf>
    <xf numFmtId="49" fontId="2" fillId="0" borderId="1" xfId="2" applyNumberFormat="1" applyFont="1" applyBorder="1" applyAlignment="1">
      <alignment horizontal="center" vertical="center" shrinkToFit="1"/>
    </xf>
    <xf numFmtId="164" fontId="2" fillId="0" borderId="1" xfId="2" applyNumberFormat="1" applyFont="1" applyBorder="1" applyAlignment="1">
      <alignment vertical="center" shrinkToFit="1"/>
    </xf>
    <xf numFmtId="0" fontId="2" fillId="0" borderId="1" xfId="2" applyFont="1" applyBorder="1" applyAlignment="1">
      <alignment vertical="center" shrinkToFit="1"/>
    </xf>
    <xf numFmtId="0" fontId="2" fillId="0" borderId="1" xfId="2" applyFont="1" applyBorder="1" applyAlignment="1">
      <alignment vertical="center"/>
    </xf>
    <xf numFmtId="0" fontId="2" fillId="0" borderId="0" xfId="2" applyFont="1" applyAlignment="1">
      <alignment vertical="center" shrinkToFit="1"/>
    </xf>
    <xf numFmtId="164" fontId="8" fillId="0" borderId="1" xfId="2" applyNumberFormat="1" applyFont="1" applyBorder="1" applyAlignment="1">
      <alignment vertical="center" shrinkToFit="1"/>
    </xf>
    <xf numFmtId="0" fontId="8" fillId="0" borderId="1" xfId="2" applyFont="1" applyBorder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3" fillId="0" borderId="0" xfId="1" applyFont="1" applyAlignment="1">
      <alignment horizontal="center" vertical="center" shrinkToFit="1"/>
    </xf>
    <xf numFmtId="0" fontId="14" fillId="0" borderId="0" xfId="3" applyFont="1"/>
    <xf numFmtId="0" fontId="14" fillId="0" borderId="0" xfId="3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13" fillId="0" borderId="0" xfId="3" applyFont="1"/>
    <xf numFmtId="0" fontId="2" fillId="0" borderId="0" xfId="1" applyFont="1" applyAlignment="1">
      <alignment vertical="center" shrinkToFi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3" fillId="0" borderId="0" xfId="2" applyFont="1" applyAlignment="1">
      <alignment horizontal="center" vertical="center" shrinkToFit="1"/>
    </xf>
    <xf numFmtId="0" fontId="2" fillId="0" borderId="2" xfId="2" applyFont="1" applyBorder="1" applyAlignment="1">
      <alignment horizontal="left" vertical="center" shrinkToFit="1"/>
    </xf>
    <xf numFmtId="0" fontId="2" fillId="0" borderId="3" xfId="2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wrapText="1" shrinkToFit="1"/>
    </xf>
    <xf numFmtId="0" fontId="2" fillId="0" borderId="0" xfId="2" applyFont="1" applyAlignment="1">
      <alignment horizontal="left" vertical="center" shrinkToFit="1"/>
    </xf>
    <xf numFmtId="14" fontId="2" fillId="0" borderId="1" xfId="2" applyNumberFormat="1" applyFont="1" applyBorder="1" applyAlignment="1">
      <alignment horizontal="center"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11" fillId="0" borderId="0" xfId="3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2" xfId="2" applyFont="1" applyBorder="1" applyAlignment="1">
      <alignment horizontal="center" vertical="center" shrinkToFit="1"/>
    </xf>
    <xf numFmtId="0" fontId="3" fillId="0" borderId="3" xfId="2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5" fillId="0" borderId="0" xfId="3" quotePrefix="1" applyFont="1" applyAlignment="1">
      <alignment horizontal="left" vertical="center" shrinkToFit="1"/>
    </xf>
    <xf numFmtId="0" fontId="15" fillId="0" borderId="0" xfId="3" applyFont="1" applyAlignment="1">
      <alignment horizontal="left" vertical="center" shrinkToFit="1"/>
    </xf>
    <xf numFmtId="0" fontId="15" fillId="0" borderId="0" xfId="3" applyFont="1" applyAlignment="1">
      <alignment vertical="center" shrinkToFit="1"/>
    </xf>
    <xf numFmtId="0" fontId="16" fillId="0" borderId="0" xfId="3" applyFont="1" applyAlignment="1">
      <alignment horizontal="center" vertical="center"/>
    </xf>
    <xf numFmtId="0" fontId="2" fillId="0" borderId="0" xfId="1" quotePrefix="1" applyFont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</cellXfs>
  <cellStyles count="4">
    <cellStyle name="Normal" xfId="0" builtinId="0"/>
    <cellStyle name="Normal 2" xfId="2"/>
    <cellStyle name="Normal 2 2" xfId="3"/>
    <cellStyle name="Normal_K50_va_khoa_cu_GDTC_21122017_11h49p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2</xdr:row>
      <xdr:rowOff>9525</xdr:rowOff>
    </xdr:from>
    <xdr:to>
      <xdr:col>3</xdr:col>
      <xdr:colOff>190500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66775" y="419100"/>
          <a:ext cx="1209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</xdr:row>
      <xdr:rowOff>9525</xdr:rowOff>
    </xdr:from>
    <xdr:to>
      <xdr:col>36</xdr:col>
      <xdr:colOff>504825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5286375" y="419100"/>
          <a:ext cx="18383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2</xdr:row>
      <xdr:rowOff>9525</xdr:rowOff>
    </xdr:from>
    <xdr:to>
      <xdr:col>2</xdr:col>
      <xdr:colOff>838200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638175" y="419100"/>
          <a:ext cx="1362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19050</xdr:rowOff>
    </xdr:from>
    <xdr:to>
      <xdr:col>7</xdr:col>
      <xdr:colOff>1200150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4152900" y="428625"/>
          <a:ext cx="19050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5"/>
  <sheetViews>
    <sheetView tabSelected="1" zoomScaleNormal="100" workbookViewId="0">
      <selection activeCell="AR12" sqref="AR12"/>
    </sheetView>
  </sheetViews>
  <sheetFormatPr defaultRowHeight="15.75" x14ac:dyDescent="0.25"/>
  <cols>
    <col min="1" max="1" width="5.42578125" style="1" customWidth="1"/>
    <col min="2" max="2" width="9.7109375" style="1" customWidth="1"/>
    <col min="3" max="3" width="13.140625" style="2" customWidth="1"/>
    <col min="4" max="4" width="7.85546875" style="2" bestFit="1" customWidth="1"/>
    <col min="5" max="5" width="10.140625" style="1" bestFit="1" customWidth="1"/>
    <col min="6" max="6" width="7" style="1" customWidth="1"/>
    <col min="7" max="7" width="6.7109375" style="1" customWidth="1"/>
    <col min="8" max="8" width="6.5703125" style="2" hidden="1" customWidth="1"/>
    <col min="9" max="9" width="4.42578125" style="1" hidden="1" customWidth="1"/>
    <col min="10" max="10" width="6.5703125" style="2" hidden="1" customWidth="1"/>
    <col min="11" max="11" width="4" style="1" customWidth="1"/>
    <col min="12" max="12" width="6.5703125" style="2" hidden="1" customWidth="1"/>
    <col min="13" max="13" width="4.140625" style="1" customWidth="1"/>
    <col min="14" max="14" width="6.5703125" style="2" hidden="1" customWidth="1"/>
    <col min="15" max="15" width="4.28515625" style="1" customWidth="1"/>
    <col min="16" max="16" width="6.5703125" style="2" hidden="1" customWidth="1"/>
    <col min="17" max="17" width="4.7109375" style="1" customWidth="1"/>
    <col min="18" max="18" width="6.5703125" style="2" hidden="1" customWidth="1"/>
    <col min="19" max="19" width="4.5703125" style="1" customWidth="1"/>
    <col min="20" max="20" width="6.5703125" style="2" hidden="1" customWidth="1"/>
    <col min="21" max="21" width="5.5703125" style="1" customWidth="1"/>
    <col min="22" max="22" width="6.5703125" style="2" hidden="1" customWidth="1"/>
    <col min="23" max="23" width="6.140625" style="1" customWidth="1"/>
    <col min="24" max="24" width="6.5703125" style="2" hidden="1" customWidth="1"/>
    <col min="25" max="25" width="5.85546875" style="1" customWidth="1"/>
    <col min="26" max="26" width="6.5703125" style="2" hidden="1" customWidth="1"/>
    <col min="27" max="27" width="5" style="2" hidden="1" customWidth="1"/>
    <col min="28" max="28" width="4.28515625" style="2" hidden="1" customWidth="1"/>
    <col min="29" max="29" width="5.140625" style="2" hidden="1" customWidth="1"/>
    <col min="30" max="30" width="4.85546875" style="2" hidden="1" customWidth="1"/>
    <col min="31" max="36" width="6.5703125" style="2" hidden="1" customWidth="1"/>
    <col min="37" max="37" width="9.5703125" style="1" customWidth="1"/>
    <col min="38" max="38" width="10.140625" style="2" customWidth="1"/>
    <col min="39" max="39" width="5.5703125" style="2" hidden="1" customWidth="1"/>
    <col min="40" max="40" width="32.7109375" style="2" hidden="1" customWidth="1"/>
    <col min="41" max="41" width="11.7109375" style="2" customWidth="1"/>
    <col min="42" max="256" width="9.140625" style="2"/>
    <col min="257" max="257" width="5.42578125" style="2" customWidth="1"/>
    <col min="258" max="258" width="9.7109375" style="2" customWidth="1"/>
    <col min="259" max="259" width="13.140625" style="2" customWidth="1"/>
    <col min="260" max="260" width="7.85546875" style="2" bestFit="1" customWidth="1"/>
    <col min="261" max="261" width="10.140625" style="2" bestFit="1" customWidth="1"/>
    <col min="262" max="262" width="7" style="2" customWidth="1"/>
    <col min="263" max="263" width="6.7109375" style="2" customWidth="1"/>
    <col min="264" max="266" width="0" style="2" hidden="1" customWidth="1"/>
    <col min="267" max="267" width="4" style="2" customWidth="1"/>
    <col min="268" max="268" width="0" style="2" hidden="1" customWidth="1"/>
    <col min="269" max="269" width="4.140625" style="2" customWidth="1"/>
    <col min="270" max="270" width="0" style="2" hidden="1" customWidth="1"/>
    <col min="271" max="271" width="4.28515625" style="2" customWidth="1"/>
    <col min="272" max="272" width="0" style="2" hidden="1" customWidth="1"/>
    <col min="273" max="273" width="4.7109375" style="2" customWidth="1"/>
    <col min="274" max="274" width="0" style="2" hidden="1" customWidth="1"/>
    <col min="275" max="275" width="4.5703125" style="2" customWidth="1"/>
    <col min="276" max="276" width="0" style="2" hidden="1" customWidth="1"/>
    <col min="277" max="277" width="5.5703125" style="2" customWidth="1"/>
    <col min="278" max="278" width="0" style="2" hidden="1" customWidth="1"/>
    <col min="279" max="279" width="6.140625" style="2" customWidth="1"/>
    <col min="280" max="280" width="0" style="2" hidden="1" customWidth="1"/>
    <col min="281" max="281" width="5.85546875" style="2" customWidth="1"/>
    <col min="282" max="292" width="0" style="2" hidden="1" customWidth="1"/>
    <col min="293" max="293" width="9.5703125" style="2" customWidth="1"/>
    <col min="294" max="294" width="10.140625" style="2" customWidth="1"/>
    <col min="295" max="295" width="5.5703125" style="2" customWidth="1"/>
    <col min="296" max="296" width="32.7109375" style="2" customWidth="1"/>
    <col min="297" max="297" width="11.7109375" style="2" customWidth="1"/>
    <col min="298" max="512" width="9.140625" style="2"/>
    <col min="513" max="513" width="5.42578125" style="2" customWidth="1"/>
    <col min="514" max="514" width="9.7109375" style="2" customWidth="1"/>
    <col min="515" max="515" width="13.140625" style="2" customWidth="1"/>
    <col min="516" max="516" width="7.85546875" style="2" bestFit="1" customWidth="1"/>
    <col min="517" max="517" width="10.140625" style="2" bestFit="1" customWidth="1"/>
    <col min="518" max="518" width="7" style="2" customWidth="1"/>
    <col min="519" max="519" width="6.7109375" style="2" customWidth="1"/>
    <col min="520" max="522" width="0" style="2" hidden="1" customWidth="1"/>
    <col min="523" max="523" width="4" style="2" customWidth="1"/>
    <col min="524" max="524" width="0" style="2" hidden="1" customWidth="1"/>
    <col min="525" max="525" width="4.140625" style="2" customWidth="1"/>
    <col min="526" max="526" width="0" style="2" hidden="1" customWidth="1"/>
    <col min="527" max="527" width="4.28515625" style="2" customWidth="1"/>
    <col min="528" max="528" width="0" style="2" hidden="1" customWidth="1"/>
    <col min="529" max="529" width="4.7109375" style="2" customWidth="1"/>
    <col min="530" max="530" width="0" style="2" hidden="1" customWidth="1"/>
    <col min="531" max="531" width="4.5703125" style="2" customWidth="1"/>
    <col min="532" max="532" width="0" style="2" hidden="1" customWidth="1"/>
    <col min="533" max="533" width="5.5703125" style="2" customWidth="1"/>
    <col min="534" max="534" width="0" style="2" hidden="1" customWidth="1"/>
    <col min="535" max="535" width="6.140625" style="2" customWidth="1"/>
    <col min="536" max="536" width="0" style="2" hidden="1" customWidth="1"/>
    <col min="537" max="537" width="5.85546875" style="2" customWidth="1"/>
    <col min="538" max="548" width="0" style="2" hidden="1" customWidth="1"/>
    <col min="549" max="549" width="9.5703125" style="2" customWidth="1"/>
    <col min="550" max="550" width="10.140625" style="2" customWidth="1"/>
    <col min="551" max="551" width="5.5703125" style="2" customWidth="1"/>
    <col min="552" max="552" width="32.7109375" style="2" customWidth="1"/>
    <col min="553" max="553" width="11.7109375" style="2" customWidth="1"/>
    <col min="554" max="768" width="9.140625" style="2"/>
    <col min="769" max="769" width="5.42578125" style="2" customWidth="1"/>
    <col min="770" max="770" width="9.7109375" style="2" customWidth="1"/>
    <col min="771" max="771" width="13.140625" style="2" customWidth="1"/>
    <col min="772" max="772" width="7.85546875" style="2" bestFit="1" customWidth="1"/>
    <col min="773" max="773" width="10.140625" style="2" bestFit="1" customWidth="1"/>
    <col min="774" max="774" width="7" style="2" customWidth="1"/>
    <col min="775" max="775" width="6.7109375" style="2" customWidth="1"/>
    <col min="776" max="778" width="0" style="2" hidden="1" customWidth="1"/>
    <col min="779" max="779" width="4" style="2" customWidth="1"/>
    <col min="780" max="780" width="0" style="2" hidden="1" customWidth="1"/>
    <col min="781" max="781" width="4.140625" style="2" customWidth="1"/>
    <col min="782" max="782" width="0" style="2" hidden="1" customWidth="1"/>
    <col min="783" max="783" width="4.28515625" style="2" customWidth="1"/>
    <col min="784" max="784" width="0" style="2" hidden="1" customWidth="1"/>
    <col min="785" max="785" width="4.7109375" style="2" customWidth="1"/>
    <col min="786" max="786" width="0" style="2" hidden="1" customWidth="1"/>
    <col min="787" max="787" width="4.5703125" style="2" customWidth="1"/>
    <col min="788" max="788" width="0" style="2" hidden="1" customWidth="1"/>
    <col min="789" max="789" width="5.5703125" style="2" customWidth="1"/>
    <col min="790" max="790" width="0" style="2" hidden="1" customWidth="1"/>
    <col min="791" max="791" width="6.140625" style="2" customWidth="1"/>
    <col min="792" max="792" width="0" style="2" hidden="1" customWidth="1"/>
    <col min="793" max="793" width="5.85546875" style="2" customWidth="1"/>
    <col min="794" max="804" width="0" style="2" hidden="1" customWidth="1"/>
    <col min="805" max="805" width="9.5703125" style="2" customWidth="1"/>
    <col min="806" max="806" width="10.140625" style="2" customWidth="1"/>
    <col min="807" max="807" width="5.5703125" style="2" customWidth="1"/>
    <col min="808" max="808" width="32.7109375" style="2" customWidth="1"/>
    <col min="809" max="809" width="11.7109375" style="2" customWidth="1"/>
    <col min="810" max="1024" width="9.140625" style="2"/>
    <col min="1025" max="1025" width="5.42578125" style="2" customWidth="1"/>
    <col min="1026" max="1026" width="9.7109375" style="2" customWidth="1"/>
    <col min="1027" max="1027" width="13.140625" style="2" customWidth="1"/>
    <col min="1028" max="1028" width="7.85546875" style="2" bestFit="1" customWidth="1"/>
    <col min="1029" max="1029" width="10.140625" style="2" bestFit="1" customWidth="1"/>
    <col min="1030" max="1030" width="7" style="2" customWidth="1"/>
    <col min="1031" max="1031" width="6.7109375" style="2" customWidth="1"/>
    <col min="1032" max="1034" width="0" style="2" hidden="1" customWidth="1"/>
    <col min="1035" max="1035" width="4" style="2" customWidth="1"/>
    <col min="1036" max="1036" width="0" style="2" hidden="1" customWidth="1"/>
    <col min="1037" max="1037" width="4.140625" style="2" customWidth="1"/>
    <col min="1038" max="1038" width="0" style="2" hidden="1" customWidth="1"/>
    <col min="1039" max="1039" width="4.28515625" style="2" customWidth="1"/>
    <col min="1040" max="1040" width="0" style="2" hidden="1" customWidth="1"/>
    <col min="1041" max="1041" width="4.7109375" style="2" customWidth="1"/>
    <col min="1042" max="1042" width="0" style="2" hidden="1" customWidth="1"/>
    <col min="1043" max="1043" width="4.5703125" style="2" customWidth="1"/>
    <col min="1044" max="1044" width="0" style="2" hidden="1" customWidth="1"/>
    <col min="1045" max="1045" width="5.5703125" style="2" customWidth="1"/>
    <col min="1046" max="1046" width="0" style="2" hidden="1" customWidth="1"/>
    <col min="1047" max="1047" width="6.140625" style="2" customWidth="1"/>
    <col min="1048" max="1048" width="0" style="2" hidden="1" customWidth="1"/>
    <col min="1049" max="1049" width="5.85546875" style="2" customWidth="1"/>
    <col min="1050" max="1060" width="0" style="2" hidden="1" customWidth="1"/>
    <col min="1061" max="1061" width="9.5703125" style="2" customWidth="1"/>
    <col min="1062" max="1062" width="10.140625" style="2" customWidth="1"/>
    <col min="1063" max="1063" width="5.5703125" style="2" customWidth="1"/>
    <col min="1064" max="1064" width="32.7109375" style="2" customWidth="1"/>
    <col min="1065" max="1065" width="11.7109375" style="2" customWidth="1"/>
    <col min="1066" max="1280" width="9.140625" style="2"/>
    <col min="1281" max="1281" width="5.42578125" style="2" customWidth="1"/>
    <col min="1282" max="1282" width="9.7109375" style="2" customWidth="1"/>
    <col min="1283" max="1283" width="13.140625" style="2" customWidth="1"/>
    <col min="1284" max="1284" width="7.85546875" style="2" bestFit="1" customWidth="1"/>
    <col min="1285" max="1285" width="10.140625" style="2" bestFit="1" customWidth="1"/>
    <col min="1286" max="1286" width="7" style="2" customWidth="1"/>
    <col min="1287" max="1287" width="6.7109375" style="2" customWidth="1"/>
    <col min="1288" max="1290" width="0" style="2" hidden="1" customWidth="1"/>
    <col min="1291" max="1291" width="4" style="2" customWidth="1"/>
    <col min="1292" max="1292" width="0" style="2" hidden="1" customWidth="1"/>
    <col min="1293" max="1293" width="4.140625" style="2" customWidth="1"/>
    <col min="1294" max="1294" width="0" style="2" hidden="1" customWidth="1"/>
    <col min="1295" max="1295" width="4.28515625" style="2" customWidth="1"/>
    <col min="1296" max="1296" width="0" style="2" hidden="1" customWidth="1"/>
    <col min="1297" max="1297" width="4.7109375" style="2" customWidth="1"/>
    <col min="1298" max="1298" width="0" style="2" hidden="1" customWidth="1"/>
    <col min="1299" max="1299" width="4.5703125" style="2" customWidth="1"/>
    <col min="1300" max="1300" width="0" style="2" hidden="1" customWidth="1"/>
    <col min="1301" max="1301" width="5.5703125" style="2" customWidth="1"/>
    <col min="1302" max="1302" width="0" style="2" hidden="1" customWidth="1"/>
    <col min="1303" max="1303" width="6.140625" style="2" customWidth="1"/>
    <col min="1304" max="1304" width="0" style="2" hidden="1" customWidth="1"/>
    <col min="1305" max="1305" width="5.85546875" style="2" customWidth="1"/>
    <col min="1306" max="1316" width="0" style="2" hidden="1" customWidth="1"/>
    <col min="1317" max="1317" width="9.5703125" style="2" customWidth="1"/>
    <col min="1318" max="1318" width="10.140625" style="2" customWidth="1"/>
    <col min="1319" max="1319" width="5.5703125" style="2" customWidth="1"/>
    <col min="1320" max="1320" width="32.7109375" style="2" customWidth="1"/>
    <col min="1321" max="1321" width="11.7109375" style="2" customWidth="1"/>
    <col min="1322" max="1536" width="9.140625" style="2"/>
    <col min="1537" max="1537" width="5.42578125" style="2" customWidth="1"/>
    <col min="1538" max="1538" width="9.7109375" style="2" customWidth="1"/>
    <col min="1539" max="1539" width="13.140625" style="2" customWidth="1"/>
    <col min="1540" max="1540" width="7.85546875" style="2" bestFit="1" customWidth="1"/>
    <col min="1541" max="1541" width="10.140625" style="2" bestFit="1" customWidth="1"/>
    <col min="1542" max="1542" width="7" style="2" customWidth="1"/>
    <col min="1543" max="1543" width="6.7109375" style="2" customWidth="1"/>
    <col min="1544" max="1546" width="0" style="2" hidden="1" customWidth="1"/>
    <col min="1547" max="1547" width="4" style="2" customWidth="1"/>
    <col min="1548" max="1548" width="0" style="2" hidden="1" customWidth="1"/>
    <col min="1549" max="1549" width="4.140625" style="2" customWidth="1"/>
    <col min="1550" max="1550" width="0" style="2" hidden="1" customWidth="1"/>
    <col min="1551" max="1551" width="4.28515625" style="2" customWidth="1"/>
    <col min="1552" max="1552" width="0" style="2" hidden="1" customWidth="1"/>
    <col min="1553" max="1553" width="4.7109375" style="2" customWidth="1"/>
    <col min="1554" max="1554" width="0" style="2" hidden="1" customWidth="1"/>
    <col min="1555" max="1555" width="4.5703125" style="2" customWidth="1"/>
    <col min="1556" max="1556" width="0" style="2" hidden="1" customWidth="1"/>
    <col min="1557" max="1557" width="5.5703125" style="2" customWidth="1"/>
    <col min="1558" max="1558" width="0" style="2" hidden="1" customWidth="1"/>
    <col min="1559" max="1559" width="6.140625" style="2" customWidth="1"/>
    <col min="1560" max="1560" width="0" style="2" hidden="1" customWidth="1"/>
    <col min="1561" max="1561" width="5.85546875" style="2" customWidth="1"/>
    <col min="1562" max="1572" width="0" style="2" hidden="1" customWidth="1"/>
    <col min="1573" max="1573" width="9.5703125" style="2" customWidth="1"/>
    <col min="1574" max="1574" width="10.140625" style="2" customWidth="1"/>
    <col min="1575" max="1575" width="5.5703125" style="2" customWidth="1"/>
    <col min="1576" max="1576" width="32.7109375" style="2" customWidth="1"/>
    <col min="1577" max="1577" width="11.7109375" style="2" customWidth="1"/>
    <col min="1578" max="1792" width="9.140625" style="2"/>
    <col min="1793" max="1793" width="5.42578125" style="2" customWidth="1"/>
    <col min="1794" max="1794" width="9.7109375" style="2" customWidth="1"/>
    <col min="1795" max="1795" width="13.140625" style="2" customWidth="1"/>
    <col min="1796" max="1796" width="7.85546875" style="2" bestFit="1" customWidth="1"/>
    <col min="1797" max="1797" width="10.140625" style="2" bestFit="1" customWidth="1"/>
    <col min="1798" max="1798" width="7" style="2" customWidth="1"/>
    <col min="1799" max="1799" width="6.7109375" style="2" customWidth="1"/>
    <col min="1800" max="1802" width="0" style="2" hidden="1" customWidth="1"/>
    <col min="1803" max="1803" width="4" style="2" customWidth="1"/>
    <col min="1804" max="1804" width="0" style="2" hidden="1" customWidth="1"/>
    <col min="1805" max="1805" width="4.140625" style="2" customWidth="1"/>
    <col min="1806" max="1806" width="0" style="2" hidden="1" customWidth="1"/>
    <col min="1807" max="1807" width="4.28515625" style="2" customWidth="1"/>
    <col min="1808" max="1808" width="0" style="2" hidden="1" customWidth="1"/>
    <col min="1809" max="1809" width="4.7109375" style="2" customWidth="1"/>
    <col min="1810" max="1810" width="0" style="2" hidden="1" customWidth="1"/>
    <col min="1811" max="1811" width="4.5703125" style="2" customWidth="1"/>
    <col min="1812" max="1812" width="0" style="2" hidden="1" customWidth="1"/>
    <col min="1813" max="1813" width="5.5703125" style="2" customWidth="1"/>
    <col min="1814" max="1814" width="0" style="2" hidden="1" customWidth="1"/>
    <col min="1815" max="1815" width="6.140625" style="2" customWidth="1"/>
    <col min="1816" max="1816" width="0" style="2" hidden="1" customWidth="1"/>
    <col min="1817" max="1817" width="5.85546875" style="2" customWidth="1"/>
    <col min="1818" max="1828" width="0" style="2" hidden="1" customWidth="1"/>
    <col min="1829" max="1829" width="9.5703125" style="2" customWidth="1"/>
    <col min="1830" max="1830" width="10.140625" style="2" customWidth="1"/>
    <col min="1831" max="1831" width="5.5703125" style="2" customWidth="1"/>
    <col min="1832" max="1832" width="32.7109375" style="2" customWidth="1"/>
    <col min="1833" max="1833" width="11.7109375" style="2" customWidth="1"/>
    <col min="1834" max="2048" width="9.140625" style="2"/>
    <col min="2049" max="2049" width="5.42578125" style="2" customWidth="1"/>
    <col min="2050" max="2050" width="9.7109375" style="2" customWidth="1"/>
    <col min="2051" max="2051" width="13.140625" style="2" customWidth="1"/>
    <col min="2052" max="2052" width="7.85546875" style="2" bestFit="1" customWidth="1"/>
    <col min="2053" max="2053" width="10.140625" style="2" bestFit="1" customWidth="1"/>
    <col min="2054" max="2054" width="7" style="2" customWidth="1"/>
    <col min="2055" max="2055" width="6.7109375" style="2" customWidth="1"/>
    <col min="2056" max="2058" width="0" style="2" hidden="1" customWidth="1"/>
    <col min="2059" max="2059" width="4" style="2" customWidth="1"/>
    <col min="2060" max="2060" width="0" style="2" hidden="1" customWidth="1"/>
    <col min="2061" max="2061" width="4.140625" style="2" customWidth="1"/>
    <col min="2062" max="2062" width="0" style="2" hidden="1" customWidth="1"/>
    <col min="2063" max="2063" width="4.28515625" style="2" customWidth="1"/>
    <col min="2064" max="2064" width="0" style="2" hidden="1" customWidth="1"/>
    <col min="2065" max="2065" width="4.7109375" style="2" customWidth="1"/>
    <col min="2066" max="2066" width="0" style="2" hidden="1" customWidth="1"/>
    <col min="2067" max="2067" width="4.5703125" style="2" customWidth="1"/>
    <col min="2068" max="2068" width="0" style="2" hidden="1" customWidth="1"/>
    <col min="2069" max="2069" width="5.5703125" style="2" customWidth="1"/>
    <col min="2070" max="2070" width="0" style="2" hidden="1" customWidth="1"/>
    <col min="2071" max="2071" width="6.140625" style="2" customWidth="1"/>
    <col min="2072" max="2072" width="0" style="2" hidden="1" customWidth="1"/>
    <col min="2073" max="2073" width="5.85546875" style="2" customWidth="1"/>
    <col min="2074" max="2084" width="0" style="2" hidden="1" customWidth="1"/>
    <col min="2085" max="2085" width="9.5703125" style="2" customWidth="1"/>
    <col min="2086" max="2086" width="10.140625" style="2" customWidth="1"/>
    <col min="2087" max="2087" width="5.5703125" style="2" customWidth="1"/>
    <col min="2088" max="2088" width="32.7109375" style="2" customWidth="1"/>
    <col min="2089" max="2089" width="11.7109375" style="2" customWidth="1"/>
    <col min="2090" max="2304" width="9.140625" style="2"/>
    <col min="2305" max="2305" width="5.42578125" style="2" customWidth="1"/>
    <col min="2306" max="2306" width="9.7109375" style="2" customWidth="1"/>
    <col min="2307" max="2307" width="13.140625" style="2" customWidth="1"/>
    <col min="2308" max="2308" width="7.85546875" style="2" bestFit="1" customWidth="1"/>
    <col min="2309" max="2309" width="10.140625" style="2" bestFit="1" customWidth="1"/>
    <col min="2310" max="2310" width="7" style="2" customWidth="1"/>
    <col min="2311" max="2311" width="6.7109375" style="2" customWidth="1"/>
    <col min="2312" max="2314" width="0" style="2" hidden="1" customWidth="1"/>
    <col min="2315" max="2315" width="4" style="2" customWidth="1"/>
    <col min="2316" max="2316" width="0" style="2" hidden="1" customWidth="1"/>
    <col min="2317" max="2317" width="4.140625" style="2" customWidth="1"/>
    <col min="2318" max="2318" width="0" style="2" hidden="1" customWidth="1"/>
    <col min="2319" max="2319" width="4.28515625" style="2" customWidth="1"/>
    <col min="2320" max="2320" width="0" style="2" hidden="1" customWidth="1"/>
    <col min="2321" max="2321" width="4.7109375" style="2" customWidth="1"/>
    <col min="2322" max="2322" width="0" style="2" hidden="1" customWidth="1"/>
    <col min="2323" max="2323" width="4.5703125" style="2" customWidth="1"/>
    <col min="2324" max="2324" width="0" style="2" hidden="1" customWidth="1"/>
    <col min="2325" max="2325" width="5.5703125" style="2" customWidth="1"/>
    <col min="2326" max="2326" width="0" style="2" hidden="1" customWidth="1"/>
    <col min="2327" max="2327" width="6.140625" style="2" customWidth="1"/>
    <col min="2328" max="2328" width="0" style="2" hidden="1" customWidth="1"/>
    <col min="2329" max="2329" width="5.85546875" style="2" customWidth="1"/>
    <col min="2330" max="2340" width="0" style="2" hidden="1" customWidth="1"/>
    <col min="2341" max="2341" width="9.5703125" style="2" customWidth="1"/>
    <col min="2342" max="2342" width="10.140625" style="2" customWidth="1"/>
    <col min="2343" max="2343" width="5.5703125" style="2" customWidth="1"/>
    <col min="2344" max="2344" width="32.7109375" style="2" customWidth="1"/>
    <col min="2345" max="2345" width="11.7109375" style="2" customWidth="1"/>
    <col min="2346" max="2560" width="9.140625" style="2"/>
    <col min="2561" max="2561" width="5.42578125" style="2" customWidth="1"/>
    <col min="2562" max="2562" width="9.7109375" style="2" customWidth="1"/>
    <col min="2563" max="2563" width="13.140625" style="2" customWidth="1"/>
    <col min="2564" max="2564" width="7.85546875" style="2" bestFit="1" customWidth="1"/>
    <col min="2565" max="2565" width="10.140625" style="2" bestFit="1" customWidth="1"/>
    <col min="2566" max="2566" width="7" style="2" customWidth="1"/>
    <col min="2567" max="2567" width="6.7109375" style="2" customWidth="1"/>
    <col min="2568" max="2570" width="0" style="2" hidden="1" customWidth="1"/>
    <col min="2571" max="2571" width="4" style="2" customWidth="1"/>
    <col min="2572" max="2572" width="0" style="2" hidden="1" customWidth="1"/>
    <col min="2573" max="2573" width="4.140625" style="2" customWidth="1"/>
    <col min="2574" max="2574" width="0" style="2" hidden="1" customWidth="1"/>
    <col min="2575" max="2575" width="4.28515625" style="2" customWidth="1"/>
    <col min="2576" max="2576" width="0" style="2" hidden="1" customWidth="1"/>
    <col min="2577" max="2577" width="4.7109375" style="2" customWidth="1"/>
    <col min="2578" max="2578" width="0" style="2" hidden="1" customWidth="1"/>
    <col min="2579" max="2579" width="4.5703125" style="2" customWidth="1"/>
    <col min="2580" max="2580" width="0" style="2" hidden="1" customWidth="1"/>
    <col min="2581" max="2581" width="5.5703125" style="2" customWidth="1"/>
    <col min="2582" max="2582" width="0" style="2" hidden="1" customWidth="1"/>
    <col min="2583" max="2583" width="6.140625" style="2" customWidth="1"/>
    <col min="2584" max="2584" width="0" style="2" hidden="1" customWidth="1"/>
    <col min="2585" max="2585" width="5.85546875" style="2" customWidth="1"/>
    <col min="2586" max="2596" width="0" style="2" hidden="1" customWidth="1"/>
    <col min="2597" max="2597" width="9.5703125" style="2" customWidth="1"/>
    <col min="2598" max="2598" width="10.140625" style="2" customWidth="1"/>
    <col min="2599" max="2599" width="5.5703125" style="2" customWidth="1"/>
    <col min="2600" max="2600" width="32.7109375" style="2" customWidth="1"/>
    <col min="2601" max="2601" width="11.7109375" style="2" customWidth="1"/>
    <col min="2602" max="2816" width="9.140625" style="2"/>
    <col min="2817" max="2817" width="5.42578125" style="2" customWidth="1"/>
    <col min="2818" max="2818" width="9.7109375" style="2" customWidth="1"/>
    <col min="2819" max="2819" width="13.140625" style="2" customWidth="1"/>
    <col min="2820" max="2820" width="7.85546875" style="2" bestFit="1" customWidth="1"/>
    <col min="2821" max="2821" width="10.140625" style="2" bestFit="1" customWidth="1"/>
    <col min="2822" max="2822" width="7" style="2" customWidth="1"/>
    <col min="2823" max="2823" width="6.7109375" style="2" customWidth="1"/>
    <col min="2824" max="2826" width="0" style="2" hidden="1" customWidth="1"/>
    <col min="2827" max="2827" width="4" style="2" customWidth="1"/>
    <col min="2828" max="2828" width="0" style="2" hidden="1" customWidth="1"/>
    <col min="2829" max="2829" width="4.140625" style="2" customWidth="1"/>
    <col min="2830" max="2830" width="0" style="2" hidden="1" customWidth="1"/>
    <col min="2831" max="2831" width="4.28515625" style="2" customWidth="1"/>
    <col min="2832" max="2832" width="0" style="2" hidden="1" customWidth="1"/>
    <col min="2833" max="2833" width="4.7109375" style="2" customWidth="1"/>
    <col min="2834" max="2834" width="0" style="2" hidden="1" customWidth="1"/>
    <col min="2835" max="2835" width="4.5703125" style="2" customWidth="1"/>
    <col min="2836" max="2836" width="0" style="2" hidden="1" customWidth="1"/>
    <col min="2837" max="2837" width="5.5703125" style="2" customWidth="1"/>
    <col min="2838" max="2838" width="0" style="2" hidden="1" customWidth="1"/>
    <col min="2839" max="2839" width="6.140625" style="2" customWidth="1"/>
    <col min="2840" max="2840" width="0" style="2" hidden="1" customWidth="1"/>
    <col min="2841" max="2841" width="5.85546875" style="2" customWidth="1"/>
    <col min="2842" max="2852" width="0" style="2" hidden="1" customWidth="1"/>
    <col min="2853" max="2853" width="9.5703125" style="2" customWidth="1"/>
    <col min="2854" max="2854" width="10.140625" style="2" customWidth="1"/>
    <col min="2855" max="2855" width="5.5703125" style="2" customWidth="1"/>
    <col min="2856" max="2856" width="32.7109375" style="2" customWidth="1"/>
    <col min="2857" max="2857" width="11.7109375" style="2" customWidth="1"/>
    <col min="2858" max="3072" width="9.140625" style="2"/>
    <col min="3073" max="3073" width="5.42578125" style="2" customWidth="1"/>
    <col min="3074" max="3074" width="9.7109375" style="2" customWidth="1"/>
    <col min="3075" max="3075" width="13.140625" style="2" customWidth="1"/>
    <col min="3076" max="3076" width="7.85546875" style="2" bestFit="1" customWidth="1"/>
    <col min="3077" max="3077" width="10.140625" style="2" bestFit="1" customWidth="1"/>
    <col min="3078" max="3078" width="7" style="2" customWidth="1"/>
    <col min="3079" max="3079" width="6.7109375" style="2" customWidth="1"/>
    <col min="3080" max="3082" width="0" style="2" hidden="1" customWidth="1"/>
    <col min="3083" max="3083" width="4" style="2" customWidth="1"/>
    <col min="3084" max="3084" width="0" style="2" hidden="1" customWidth="1"/>
    <col min="3085" max="3085" width="4.140625" style="2" customWidth="1"/>
    <col min="3086" max="3086" width="0" style="2" hidden="1" customWidth="1"/>
    <col min="3087" max="3087" width="4.28515625" style="2" customWidth="1"/>
    <col min="3088" max="3088" width="0" style="2" hidden="1" customWidth="1"/>
    <col min="3089" max="3089" width="4.7109375" style="2" customWidth="1"/>
    <col min="3090" max="3090" width="0" style="2" hidden="1" customWidth="1"/>
    <col min="3091" max="3091" width="4.5703125" style="2" customWidth="1"/>
    <col min="3092" max="3092" width="0" style="2" hidden="1" customWidth="1"/>
    <col min="3093" max="3093" width="5.5703125" style="2" customWidth="1"/>
    <col min="3094" max="3094" width="0" style="2" hidden="1" customWidth="1"/>
    <col min="3095" max="3095" width="6.140625" style="2" customWidth="1"/>
    <col min="3096" max="3096" width="0" style="2" hidden="1" customWidth="1"/>
    <col min="3097" max="3097" width="5.85546875" style="2" customWidth="1"/>
    <col min="3098" max="3108" width="0" style="2" hidden="1" customWidth="1"/>
    <col min="3109" max="3109" width="9.5703125" style="2" customWidth="1"/>
    <col min="3110" max="3110" width="10.140625" style="2" customWidth="1"/>
    <col min="3111" max="3111" width="5.5703125" style="2" customWidth="1"/>
    <col min="3112" max="3112" width="32.7109375" style="2" customWidth="1"/>
    <col min="3113" max="3113" width="11.7109375" style="2" customWidth="1"/>
    <col min="3114" max="3328" width="9.140625" style="2"/>
    <col min="3329" max="3329" width="5.42578125" style="2" customWidth="1"/>
    <col min="3330" max="3330" width="9.7109375" style="2" customWidth="1"/>
    <col min="3331" max="3331" width="13.140625" style="2" customWidth="1"/>
    <col min="3332" max="3332" width="7.85546875" style="2" bestFit="1" customWidth="1"/>
    <col min="3333" max="3333" width="10.140625" style="2" bestFit="1" customWidth="1"/>
    <col min="3334" max="3334" width="7" style="2" customWidth="1"/>
    <col min="3335" max="3335" width="6.7109375" style="2" customWidth="1"/>
    <col min="3336" max="3338" width="0" style="2" hidden="1" customWidth="1"/>
    <col min="3339" max="3339" width="4" style="2" customWidth="1"/>
    <col min="3340" max="3340" width="0" style="2" hidden="1" customWidth="1"/>
    <col min="3341" max="3341" width="4.140625" style="2" customWidth="1"/>
    <col min="3342" max="3342" width="0" style="2" hidden="1" customWidth="1"/>
    <col min="3343" max="3343" width="4.28515625" style="2" customWidth="1"/>
    <col min="3344" max="3344" width="0" style="2" hidden="1" customWidth="1"/>
    <col min="3345" max="3345" width="4.7109375" style="2" customWidth="1"/>
    <col min="3346" max="3346" width="0" style="2" hidden="1" customWidth="1"/>
    <col min="3347" max="3347" width="4.5703125" style="2" customWidth="1"/>
    <col min="3348" max="3348" width="0" style="2" hidden="1" customWidth="1"/>
    <col min="3349" max="3349" width="5.5703125" style="2" customWidth="1"/>
    <col min="3350" max="3350" width="0" style="2" hidden="1" customWidth="1"/>
    <col min="3351" max="3351" width="6.140625" style="2" customWidth="1"/>
    <col min="3352" max="3352" width="0" style="2" hidden="1" customWidth="1"/>
    <col min="3353" max="3353" width="5.85546875" style="2" customWidth="1"/>
    <col min="3354" max="3364" width="0" style="2" hidden="1" customWidth="1"/>
    <col min="3365" max="3365" width="9.5703125" style="2" customWidth="1"/>
    <col min="3366" max="3366" width="10.140625" style="2" customWidth="1"/>
    <col min="3367" max="3367" width="5.5703125" style="2" customWidth="1"/>
    <col min="3368" max="3368" width="32.7109375" style="2" customWidth="1"/>
    <col min="3369" max="3369" width="11.7109375" style="2" customWidth="1"/>
    <col min="3370" max="3584" width="9.140625" style="2"/>
    <col min="3585" max="3585" width="5.42578125" style="2" customWidth="1"/>
    <col min="3586" max="3586" width="9.7109375" style="2" customWidth="1"/>
    <col min="3587" max="3587" width="13.140625" style="2" customWidth="1"/>
    <col min="3588" max="3588" width="7.85546875" style="2" bestFit="1" customWidth="1"/>
    <col min="3589" max="3589" width="10.140625" style="2" bestFit="1" customWidth="1"/>
    <col min="3590" max="3590" width="7" style="2" customWidth="1"/>
    <col min="3591" max="3591" width="6.7109375" style="2" customWidth="1"/>
    <col min="3592" max="3594" width="0" style="2" hidden="1" customWidth="1"/>
    <col min="3595" max="3595" width="4" style="2" customWidth="1"/>
    <col min="3596" max="3596" width="0" style="2" hidden="1" customWidth="1"/>
    <col min="3597" max="3597" width="4.140625" style="2" customWidth="1"/>
    <col min="3598" max="3598" width="0" style="2" hidden="1" customWidth="1"/>
    <col min="3599" max="3599" width="4.28515625" style="2" customWidth="1"/>
    <col min="3600" max="3600" width="0" style="2" hidden="1" customWidth="1"/>
    <col min="3601" max="3601" width="4.7109375" style="2" customWidth="1"/>
    <col min="3602" max="3602" width="0" style="2" hidden="1" customWidth="1"/>
    <col min="3603" max="3603" width="4.5703125" style="2" customWidth="1"/>
    <col min="3604" max="3604" width="0" style="2" hidden="1" customWidth="1"/>
    <col min="3605" max="3605" width="5.5703125" style="2" customWidth="1"/>
    <col min="3606" max="3606" width="0" style="2" hidden="1" customWidth="1"/>
    <col min="3607" max="3607" width="6.140625" style="2" customWidth="1"/>
    <col min="3608" max="3608" width="0" style="2" hidden="1" customWidth="1"/>
    <col min="3609" max="3609" width="5.85546875" style="2" customWidth="1"/>
    <col min="3610" max="3620" width="0" style="2" hidden="1" customWidth="1"/>
    <col min="3621" max="3621" width="9.5703125" style="2" customWidth="1"/>
    <col min="3622" max="3622" width="10.140625" style="2" customWidth="1"/>
    <col min="3623" max="3623" width="5.5703125" style="2" customWidth="1"/>
    <col min="3624" max="3624" width="32.7109375" style="2" customWidth="1"/>
    <col min="3625" max="3625" width="11.7109375" style="2" customWidth="1"/>
    <col min="3626" max="3840" width="9.140625" style="2"/>
    <col min="3841" max="3841" width="5.42578125" style="2" customWidth="1"/>
    <col min="3842" max="3842" width="9.7109375" style="2" customWidth="1"/>
    <col min="3843" max="3843" width="13.140625" style="2" customWidth="1"/>
    <col min="3844" max="3844" width="7.85546875" style="2" bestFit="1" customWidth="1"/>
    <col min="3845" max="3845" width="10.140625" style="2" bestFit="1" customWidth="1"/>
    <col min="3846" max="3846" width="7" style="2" customWidth="1"/>
    <col min="3847" max="3847" width="6.7109375" style="2" customWidth="1"/>
    <col min="3848" max="3850" width="0" style="2" hidden="1" customWidth="1"/>
    <col min="3851" max="3851" width="4" style="2" customWidth="1"/>
    <col min="3852" max="3852" width="0" style="2" hidden="1" customWidth="1"/>
    <col min="3853" max="3853" width="4.140625" style="2" customWidth="1"/>
    <col min="3854" max="3854" width="0" style="2" hidden="1" customWidth="1"/>
    <col min="3855" max="3855" width="4.28515625" style="2" customWidth="1"/>
    <col min="3856" max="3856" width="0" style="2" hidden="1" customWidth="1"/>
    <col min="3857" max="3857" width="4.7109375" style="2" customWidth="1"/>
    <col min="3858" max="3858" width="0" style="2" hidden="1" customWidth="1"/>
    <col min="3859" max="3859" width="4.5703125" style="2" customWidth="1"/>
    <col min="3860" max="3860" width="0" style="2" hidden="1" customWidth="1"/>
    <col min="3861" max="3861" width="5.5703125" style="2" customWidth="1"/>
    <col min="3862" max="3862" width="0" style="2" hidden="1" customWidth="1"/>
    <col min="3863" max="3863" width="6.140625" style="2" customWidth="1"/>
    <col min="3864" max="3864" width="0" style="2" hidden="1" customWidth="1"/>
    <col min="3865" max="3865" width="5.85546875" style="2" customWidth="1"/>
    <col min="3866" max="3876" width="0" style="2" hidden="1" customWidth="1"/>
    <col min="3877" max="3877" width="9.5703125" style="2" customWidth="1"/>
    <col min="3878" max="3878" width="10.140625" style="2" customWidth="1"/>
    <col min="3879" max="3879" width="5.5703125" style="2" customWidth="1"/>
    <col min="3880" max="3880" width="32.7109375" style="2" customWidth="1"/>
    <col min="3881" max="3881" width="11.7109375" style="2" customWidth="1"/>
    <col min="3882" max="4096" width="9.140625" style="2"/>
    <col min="4097" max="4097" width="5.42578125" style="2" customWidth="1"/>
    <col min="4098" max="4098" width="9.7109375" style="2" customWidth="1"/>
    <col min="4099" max="4099" width="13.140625" style="2" customWidth="1"/>
    <col min="4100" max="4100" width="7.85546875" style="2" bestFit="1" customWidth="1"/>
    <col min="4101" max="4101" width="10.140625" style="2" bestFit="1" customWidth="1"/>
    <col min="4102" max="4102" width="7" style="2" customWidth="1"/>
    <col min="4103" max="4103" width="6.7109375" style="2" customWidth="1"/>
    <col min="4104" max="4106" width="0" style="2" hidden="1" customWidth="1"/>
    <col min="4107" max="4107" width="4" style="2" customWidth="1"/>
    <col min="4108" max="4108" width="0" style="2" hidden="1" customWidth="1"/>
    <col min="4109" max="4109" width="4.140625" style="2" customWidth="1"/>
    <col min="4110" max="4110" width="0" style="2" hidden="1" customWidth="1"/>
    <col min="4111" max="4111" width="4.28515625" style="2" customWidth="1"/>
    <col min="4112" max="4112" width="0" style="2" hidden="1" customWidth="1"/>
    <col min="4113" max="4113" width="4.7109375" style="2" customWidth="1"/>
    <col min="4114" max="4114" width="0" style="2" hidden="1" customWidth="1"/>
    <col min="4115" max="4115" width="4.5703125" style="2" customWidth="1"/>
    <col min="4116" max="4116" width="0" style="2" hidden="1" customWidth="1"/>
    <col min="4117" max="4117" width="5.5703125" style="2" customWidth="1"/>
    <col min="4118" max="4118" width="0" style="2" hidden="1" customWidth="1"/>
    <col min="4119" max="4119" width="6.140625" style="2" customWidth="1"/>
    <col min="4120" max="4120" width="0" style="2" hidden="1" customWidth="1"/>
    <col min="4121" max="4121" width="5.85546875" style="2" customWidth="1"/>
    <col min="4122" max="4132" width="0" style="2" hidden="1" customWidth="1"/>
    <col min="4133" max="4133" width="9.5703125" style="2" customWidth="1"/>
    <col min="4134" max="4134" width="10.140625" style="2" customWidth="1"/>
    <col min="4135" max="4135" width="5.5703125" style="2" customWidth="1"/>
    <col min="4136" max="4136" width="32.7109375" style="2" customWidth="1"/>
    <col min="4137" max="4137" width="11.7109375" style="2" customWidth="1"/>
    <col min="4138" max="4352" width="9.140625" style="2"/>
    <col min="4353" max="4353" width="5.42578125" style="2" customWidth="1"/>
    <col min="4354" max="4354" width="9.7109375" style="2" customWidth="1"/>
    <col min="4355" max="4355" width="13.140625" style="2" customWidth="1"/>
    <col min="4356" max="4356" width="7.85546875" style="2" bestFit="1" customWidth="1"/>
    <col min="4357" max="4357" width="10.140625" style="2" bestFit="1" customWidth="1"/>
    <col min="4358" max="4358" width="7" style="2" customWidth="1"/>
    <col min="4359" max="4359" width="6.7109375" style="2" customWidth="1"/>
    <col min="4360" max="4362" width="0" style="2" hidden="1" customWidth="1"/>
    <col min="4363" max="4363" width="4" style="2" customWidth="1"/>
    <col min="4364" max="4364" width="0" style="2" hidden="1" customWidth="1"/>
    <col min="4365" max="4365" width="4.140625" style="2" customWidth="1"/>
    <col min="4366" max="4366" width="0" style="2" hidden="1" customWidth="1"/>
    <col min="4367" max="4367" width="4.28515625" style="2" customWidth="1"/>
    <col min="4368" max="4368" width="0" style="2" hidden="1" customWidth="1"/>
    <col min="4369" max="4369" width="4.7109375" style="2" customWidth="1"/>
    <col min="4370" max="4370" width="0" style="2" hidden="1" customWidth="1"/>
    <col min="4371" max="4371" width="4.5703125" style="2" customWidth="1"/>
    <col min="4372" max="4372" width="0" style="2" hidden="1" customWidth="1"/>
    <col min="4373" max="4373" width="5.5703125" style="2" customWidth="1"/>
    <col min="4374" max="4374" width="0" style="2" hidden="1" customWidth="1"/>
    <col min="4375" max="4375" width="6.140625" style="2" customWidth="1"/>
    <col min="4376" max="4376" width="0" style="2" hidden="1" customWidth="1"/>
    <col min="4377" max="4377" width="5.85546875" style="2" customWidth="1"/>
    <col min="4378" max="4388" width="0" style="2" hidden="1" customWidth="1"/>
    <col min="4389" max="4389" width="9.5703125" style="2" customWidth="1"/>
    <col min="4390" max="4390" width="10.140625" style="2" customWidth="1"/>
    <col min="4391" max="4391" width="5.5703125" style="2" customWidth="1"/>
    <col min="4392" max="4392" width="32.7109375" style="2" customWidth="1"/>
    <col min="4393" max="4393" width="11.7109375" style="2" customWidth="1"/>
    <col min="4394" max="4608" width="9.140625" style="2"/>
    <col min="4609" max="4609" width="5.42578125" style="2" customWidth="1"/>
    <col min="4610" max="4610" width="9.7109375" style="2" customWidth="1"/>
    <col min="4611" max="4611" width="13.140625" style="2" customWidth="1"/>
    <col min="4612" max="4612" width="7.85546875" style="2" bestFit="1" customWidth="1"/>
    <col min="4613" max="4613" width="10.140625" style="2" bestFit="1" customWidth="1"/>
    <col min="4614" max="4614" width="7" style="2" customWidth="1"/>
    <col min="4615" max="4615" width="6.7109375" style="2" customWidth="1"/>
    <col min="4616" max="4618" width="0" style="2" hidden="1" customWidth="1"/>
    <col min="4619" max="4619" width="4" style="2" customWidth="1"/>
    <col min="4620" max="4620" width="0" style="2" hidden="1" customWidth="1"/>
    <col min="4621" max="4621" width="4.140625" style="2" customWidth="1"/>
    <col min="4622" max="4622" width="0" style="2" hidden="1" customWidth="1"/>
    <col min="4623" max="4623" width="4.28515625" style="2" customWidth="1"/>
    <col min="4624" max="4624" width="0" style="2" hidden="1" customWidth="1"/>
    <col min="4625" max="4625" width="4.7109375" style="2" customWidth="1"/>
    <col min="4626" max="4626" width="0" style="2" hidden="1" customWidth="1"/>
    <col min="4627" max="4627" width="4.5703125" style="2" customWidth="1"/>
    <col min="4628" max="4628" width="0" style="2" hidden="1" customWidth="1"/>
    <col min="4629" max="4629" width="5.5703125" style="2" customWidth="1"/>
    <col min="4630" max="4630" width="0" style="2" hidden="1" customWidth="1"/>
    <col min="4631" max="4631" width="6.140625" style="2" customWidth="1"/>
    <col min="4632" max="4632" width="0" style="2" hidden="1" customWidth="1"/>
    <col min="4633" max="4633" width="5.85546875" style="2" customWidth="1"/>
    <col min="4634" max="4644" width="0" style="2" hidden="1" customWidth="1"/>
    <col min="4645" max="4645" width="9.5703125" style="2" customWidth="1"/>
    <col min="4646" max="4646" width="10.140625" style="2" customWidth="1"/>
    <col min="4647" max="4647" width="5.5703125" style="2" customWidth="1"/>
    <col min="4648" max="4648" width="32.7109375" style="2" customWidth="1"/>
    <col min="4649" max="4649" width="11.7109375" style="2" customWidth="1"/>
    <col min="4650" max="4864" width="9.140625" style="2"/>
    <col min="4865" max="4865" width="5.42578125" style="2" customWidth="1"/>
    <col min="4866" max="4866" width="9.7109375" style="2" customWidth="1"/>
    <col min="4867" max="4867" width="13.140625" style="2" customWidth="1"/>
    <col min="4868" max="4868" width="7.85546875" style="2" bestFit="1" customWidth="1"/>
    <col min="4869" max="4869" width="10.140625" style="2" bestFit="1" customWidth="1"/>
    <col min="4870" max="4870" width="7" style="2" customWidth="1"/>
    <col min="4871" max="4871" width="6.7109375" style="2" customWidth="1"/>
    <col min="4872" max="4874" width="0" style="2" hidden="1" customWidth="1"/>
    <col min="4875" max="4875" width="4" style="2" customWidth="1"/>
    <col min="4876" max="4876" width="0" style="2" hidden="1" customWidth="1"/>
    <col min="4877" max="4877" width="4.140625" style="2" customWidth="1"/>
    <col min="4878" max="4878" width="0" style="2" hidden="1" customWidth="1"/>
    <col min="4879" max="4879" width="4.28515625" style="2" customWidth="1"/>
    <col min="4880" max="4880" width="0" style="2" hidden="1" customWidth="1"/>
    <col min="4881" max="4881" width="4.7109375" style="2" customWidth="1"/>
    <col min="4882" max="4882" width="0" style="2" hidden="1" customWidth="1"/>
    <col min="4883" max="4883" width="4.5703125" style="2" customWidth="1"/>
    <col min="4884" max="4884" width="0" style="2" hidden="1" customWidth="1"/>
    <col min="4885" max="4885" width="5.5703125" style="2" customWidth="1"/>
    <col min="4886" max="4886" width="0" style="2" hidden="1" customWidth="1"/>
    <col min="4887" max="4887" width="6.140625" style="2" customWidth="1"/>
    <col min="4888" max="4888" width="0" style="2" hidden="1" customWidth="1"/>
    <col min="4889" max="4889" width="5.85546875" style="2" customWidth="1"/>
    <col min="4890" max="4900" width="0" style="2" hidden="1" customWidth="1"/>
    <col min="4901" max="4901" width="9.5703125" style="2" customWidth="1"/>
    <col min="4902" max="4902" width="10.140625" style="2" customWidth="1"/>
    <col min="4903" max="4903" width="5.5703125" style="2" customWidth="1"/>
    <col min="4904" max="4904" width="32.7109375" style="2" customWidth="1"/>
    <col min="4905" max="4905" width="11.7109375" style="2" customWidth="1"/>
    <col min="4906" max="5120" width="9.140625" style="2"/>
    <col min="5121" max="5121" width="5.42578125" style="2" customWidth="1"/>
    <col min="5122" max="5122" width="9.7109375" style="2" customWidth="1"/>
    <col min="5123" max="5123" width="13.140625" style="2" customWidth="1"/>
    <col min="5124" max="5124" width="7.85546875" style="2" bestFit="1" customWidth="1"/>
    <col min="5125" max="5125" width="10.140625" style="2" bestFit="1" customWidth="1"/>
    <col min="5126" max="5126" width="7" style="2" customWidth="1"/>
    <col min="5127" max="5127" width="6.7109375" style="2" customWidth="1"/>
    <col min="5128" max="5130" width="0" style="2" hidden="1" customWidth="1"/>
    <col min="5131" max="5131" width="4" style="2" customWidth="1"/>
    <col min="5132" max="5132" width="0" style="2" hidden="1" customWidth="1"/>
    <col min="5133" max="5133" width="4.140625" style="2" customWidth="1"/>
    <col min="5134" max="5134" width="0" style="2" hidden="1" customWidth="1"/>
    <col min="5135" max="5135" width="4.28515625" style="2" customWidth="1"/>
    <col min="5136" max="5136" width="0" style="2" hidden="1" customWidth="1"/>
    <col min="5137" max="5137" width="4.7109375" style="2" customWidth="1"/>
    <col min="5138" max="5138" width="0" style="2" hidden="1" customWidth="1"/>
    <col min="5139" max="5139" width="4.5703125" style="2" customWidth="1"/>
    <col min="5140" max="5140" width="0" style="2" hidden="1" customWidth="1"/>
    <col min="5141" max="5141" width="5.5703125" style="2" customWidth="1"/>
    <col min="5142" max="5142" width="0" style="2" hidden="1" customWidth="1"/>
    <col min="5143" max="5143" width="6.140625" style="2" customWidth="1"/>
    <col min="5144" max="5144" width="0" style="2" hidden="1" customWidth="1"/>
    <col min="5145" max="5145" width="5.85546875" style="2" customWidth="1"/>
    <col min="5146" max="5156" width="0" style="2" hidden="1" customWidth="1"/>
    <col min="5157" max="5157" width="9.5703125" style="2" customWidth="1"/>
    <col min="5158" max="5158" width="10.140625" style="2" customWidth="1"/>
    <col min="5159" max="5159" width="5.5703125" style="2" customWidth="1"/>
    <col min="5160" max="5160" width="32.7109375" style="2" customWidth="1"/>
    <col min="5161" max="5161" width="11.7109375" style="2" customWidth="1"/>
    <col min="5162" max="5376" width="9.140625" style="2"/>
    <col min="5377" max="5377" width="5.42578125" style="2" customWidth="1"/>
    <col min="5378" max="5378" width="9.7109375" style="2" customWidth="1"/>
    <col min="5379" max="5379" width="13.140625" style="2" customWidth="1"/>
    <col min="5380" max="5380" width="7.85546875" style="2" bestFit="1" customWidth="1"/>
    <col min="5381" max="5381" width="10.140625" style="2" bestFit="1" customWidth="1"/>
    <col min="5382" max="5382" width="7" style="2" customWidth="1"/>
    <col min="5383" max="5383" width="6.7109375" style="2" customWidth="1"/>
    <col min="5384" max="5386" width="0" style="2" hidden="1" customWidth="1"/>
    <col min="5387" max="5387" width="4" style="2" customWidth="1"/>
    <col min="5388" max="5388" width="0" style="2" hidden="1" customWidth="1"/>
    <col min="5389" max="5389" width="4.140625" style="2" customWidth="1"/>
    <col min="5390" max="5390" width="0" style="2" hidden="1" customWidth="1"/>
    <col min="5391" max="5391" width="4.28515625" style="2" customWidth="1"/>
    <col min="5392" max="5392" width="0" style="2" hidden="1" customWidth="1"/>
    <col min="5393" max="5393" width="4.7109375" style="2" customWidth="1"/>
    <col min="5394" max="5394" width="0" style="2" hidden="1" customWidth="1"/>
    <col min="5395" max="5395" width="4.5703125" style="2" customWidth="1"/>
    <col min="5396" max="5396" width="0" style="2" hidden="1" customWidth="1"/>
    <col min="5397" max="5397" width="5.5703125" style="2" customWidth="1"/>
    <col min="5398" max="5398" width="0" style="2" hidden="1" customWidth="1"/>
    <col min="5399" max="5399" width="6.140625" style="2" customWidth="1"/>
    <col min="5400" max="5400" width="0" style="2" hidden="1" customWidth="1"/>
    <col min="5401" max="5401" width="5.85546875" style="2" customWidth="1"/>
    <col min="5402" max="5412" width="0" style="2" hidden="1" customWidth="1"/>
    <col min="5413" max="5413" width="9.5703125" style="2" customWidth="1"/>
    <col min="5414" max="5414" width="10.140625" style="2" customWidth="1"/>
    <col min="5415" max="5415" width="5.5703125" style="2" customWidth="1"/>
    <col min="5416" max="5416" width="32.7109375" style="2" customWidth="1"/>
    <col min="5417" max="5417" width="11.7109375" style="2" customWidth="1"/>
    <col min="5418" max="5632" width="9.140625" style="2"/>
    <col min="5633" max="5633" width="5.42578125" style="2" customWidth="1"/>
    <col min="5634" max="5634" width="9.7109375" style="2" customWidth="1"/>
    <col min="5635" max="5635" width="13.140625" style="2" customWidth="1"/>
    <col min="5636" max="5636" width="7.85546875" style="2" bestFit="1" customWidth="1"/>
    <col min="5637" max="5637" width="10.140625" style="2" bestFit="1" customWidth="1"/>
    <col min="5638" max="5638" width="7" style="2" customWidth="1"/>
    <col min="5639" max="5639" width="6.7109375" style="2" customWidth="1"/>
    <col min="5640" max="5642" width="0" style="2" hidden="1" customWidth="1"/>
    <col min="5643" max="5643" width="4" style="2" customWidth="1"/>
    <col min="5644" max="5644" width="0" style="2" hidden="1" customWidth="1"/>
    <col min="5645" max="5645" width="4.140625" style="2" customWidth="1"/>
    <col min="5646" max="5646" width="0" style="2" hidden="1" customWidth="1"/>
    <col min="5647" max="5647" width="4.28515625" style="2" customWidth="1"/>
    <col min="5648" max="5648" width="0" style="2" hidden="1" customWidth="1"/>
    <col min="5649" max="5649" width="4.7109375" style="2" customWidth="1"/>
    <col min="5650" max="5650" width="0" style="2" hidden="1" customWidth="1"/>
    <col min="5651" max="5651" width="4.5703125" style="2" customWidth="1"/>
    <col min="5652" max="5652" width="0" style="2" hidden="1" customWidth="1"/>
    <col min="5653" max="5653" width="5.5703125" style="2" customWidth="1"/>
    <col min="5654" max="5654" width="0" style="2" hidden="1" customWidth="1"/>
    <col min="5655" max="5655" width="6.140625" style="2" customWidth="1"/>
    <col min="5656" max="5656" width="0" style="2" hidden="1" customWidth="1"/>
    <col min="5657" max="5657" width="5.85546875" style="2" customWidth="1"/>
    <col min="5658" max="5668" width="0" style="2" hidden="1" customWidth="1"/>
    <col min="5669" max="5669" width="9.5703125" style="2" customWidth="1"/>
    <col min="5670" max="5670" width="10.140625" style="2" customWidth="1"/>
    <col min="5671" max="5671" width="5.5703125" style="2" customWidth="1"/>
    <col min="5672" max="5672" width="32.7109375" style="2" customWidth="1"/>
    <col min="5673" max="5673" width="11.7109375" style="2" customWidth="1"/>
    <col min="5674" max="5888" width="9.140625" style="2"/>
    <col min="5889" max="5889" width="5.42578125" style="2" customWidth="1"/>
    <col min="5890" max="5890" width="9.7109375" style="2" customWidth="1"/>
    <col min="5891" max="5891" width="13.140625" style="2" customWidth="1"/>
    <col min="5892" max="5892" width="7.85546875" style="2" bestFit="1" customWidth="1"/>
    <col min="5893" max="5893" width="10.140625" style="2" bestFit="1" customWidth="1"/>
    <col min="5894" max="5894" width="7" style="2" customWidth="1"/>
    <col min="5895" max="5895" width="6.7109375" style="2" customWidth="1"/>
    <col min="5896" max="5898" width="0" style="2" hidden="1" customWidth="1"/>
    <col min="5899" max="5899" width="4" style="2" customWidth="1"/>
    <col min="5900" max="5900" width="0" style="2" hidden="1" customWidth="1"/>
    <col min="5901" max="5901" width="4.140625" style="2" customWidth="1"/>
    <col min="5902" max="5902" width="0" style="2" hidden="1" customWidth="1"/>
    <col min="5903" max="5903" width="4.28515625" style="2" customWidth="1"/>
    <col min="5904" max="5904" width="0" style="2" hidden="1" customWidth="1"/>
    <col min="5905" max="5905" width="4.7109375" style="2" customWidth="1"/>
    <col min="5906" max="5906" width="0" style="2" hidden="1" customWidth="1"/>
    <col min="5907" max="5907" width="4.5703125" style="2" customWidth="1"/>
    <col min="5908" max="5908" width="0" style="2" hidden="1" customWidth="1"/>
    <col min="5909" max="5909" width="5.5703125" style="2" customWidth="1"/>
    <col min="5910" max="5910" width="0" style="2" hidden="1" customWidth="1"/>
    <col min="5911" max="5911" width="6.140625" style="2" customWidth="1"/>
    <col min="5912" max="5912" width="0" style="2" hidden="1" customWidth="1"/>
    <col min="5913" max="5913" width="5.85546875" style="2" customWidth="1"/>
    <col min="5914" max="5924" width="0" style="2" hidden="1" customWidth="1"/>
    <col min="5925" max="5925" width="9.5703125" style="2" customWidth="1"/>
    <col min="5926" max="5926" width="10.140625" style="2" customWidth="1"/>
    <col min="5927" max="5927" width="5.5703125" style="2" customWidth="1"/>
    <col min="5928" max="5928" width="32.7109375" style="2" customWidth="1"/>
    <col min="5929" max="5929" width="11.7109375" style="2" customWidth="1"/>
    <col min="5930" max="6144" width="9.140625" style="2"/>
    <col min="6145" max="6145" width="5.42578125" style="2" customWidth="1"/>
    <col min="6146" max="6146" width="9.7109375" style="2" customWidth="1"/>
    <col min="6147" max="6147" width="13.140625" style="2" customWidth="1"/>
    <col min="6148" max="6148" width="7.85546875" style="2" bestFit="1" customWidth="1"/>
    <col min="6149" max="6149" width="10.140625" style="2" bestFit="1" customWidth="1"/>
    <col min="6150" max="6150" width="7" style="2" customWidth="1"/>
    <col min="6151" max="6151" width="6.7109375" style="2" customWidth="1"/>
    <col min="6152" max="6154" width="0" style="2" hidden="1" customWidth="1"/>
    <col min="6155" max="6155" width="4" style="2" customWidth="1"/>
    <col min="6156" max="6156" width="0" style="2" hidden="1" customWidth="1"/>
    <col min="6157" max="6157" width="4.140625" style="2" customWidth="1"/>
    <col min="6158" max="6158" width="0" style="2" hidden="1" customWidth="1"/>
    <col min="6159" max="6159" width="4.28515625" style="2" customWidth="1"/>
    <col min="6160" max="6160" width="0" style="2" hidden="1" customWidth="1"/>
    <col min="6161" max="6161" width="4.7109375" style="2" customWidth="1"/>
    <col min="6162" max="6162" width="0" style="2" hidden="1" customWidth="1"/>
    <col min="6163" max="6163" width="4.5703125" style="2" customWidth="1"/>
    <col min="6164" max="6164" width="0" style="2" hidden="1" customWidth="1"/>
    <col min="6165" max="6165" width="5.5703125" style="2" customWidth="1"/>
    <col min="6166" max="6166" width="0" style="2" hidden="1" customWidth="1"/>
    <col min="6167" max="6167" width="6.140625" style="2" customWidth="1"/>
    <col min="6168" max="6168" width="0" style="2" hidden="1" customWidth="1"/>
    <col min="6169" max="6169" width="5.85546875" style="2" customWidth="1"/>
    <col min="6170" max="6180" width="0" style="2" hidden="1" customWidth="1"/>
    <col min="6181" max="6181" width="9.5703125" style="2" customWidth="1"/>
    <col min="6182" max="6182" width="10.140625" style="2" customWidth="1"/>
    <col min="6183" max="6183" width="5.5703125" style="2" customWidth="1"/>
    <col min="6184" max="6184" width="32.7109375" style="2" customWidth="1"/>
    <col min="6185" max="6185" width="11.7109375" style="2" customWidth="1"/>
    <col min="6186" max="6400" width="9.140625" style="2"/>
    <col min="6401" max="6401" width="5.42578125" style="2" customWidth="1"/>
    <col min="6402" max="6402" width="9.7109375" style="2" customWidth="1"/>
    <col min="6403" max="6403" width="13.140625" style="2" customWidth="1"/>
    <col min="6404" max="6404" width="7.85546875" style="2" bestFit="1" customWidth="1"/>
    <col min="6405" max="6405" width="10.140625" style="2" bestFit="1" customWidth="1"/>
    <col min="6406" max="6406" width="7" style="2" customWidth="1"/>
    <col min="6407" max="6407" width="6.7109375" style="2" customWidth="1"/>
    <col min="6408" max="6410" width="0" style="2" hidden="1" customWidth="1"/>
    <col min="6411" max="6411" width="4" style="2" customWidth="1"/>
    <col min="6412" max="6412" width="0" style="2" hidden="1" customWidth="1"/>
    <col min="6413" max="6413" width="4.140625" style="2" customWidth="1"/>
    <col min="6414" max="6414" width="0" style="2" hidden="1" customWidth="1"/>
    <col min="6415" max="6415" width="4.28515625" style="2" customWidth="1"/>
    <col min="6416" max="6416" width="0" style="2" hidden="1" customWidth="1"/>
    <col min="6417" max="6417" width="4.7109375" style="2" customWidth="1"/>
    <col min="6418" max="6418" width="0" style="2" hidden="1" customWidth="1"/>
    <col min="6419" max="6419" width="4.5703125" style="2" customWidth="1"/>
    <col min="6420" max="6420" width="0" style="2" hidden="1" customWidth="1"/>
    <col min="6421" max="6421" width="5.5703125" style="2" customWidth="1"/>
    <col min="6422" max="6422" width="0" style="2" hidden="1" customWidth="1"/>
    <col min="6423" max="6423" width="6.140625" style="2" customWidth="1"/>
    <col min="6424" max="6424" width="0" style="2" hidden="1" customWidth="1"/>
    <col min="6425" max="6425" width="5.85546875" style="2" customWidth="1"/>
    <col min="6426" max="6436" width="0" style="2" hidden="1" customWidth="1"/>
    <col min="6437" max="6437" width="9.5703125" style="2" customWidth="1"/>
    <col min="6438" max="6438" width="10.140625" style="2" customWidth="1"/>
    <col min="6439" max="6439" width="5.5703125" style="2" customWidth="1"/>
    <col min="6440" max="6440" width="32.7109375" style="2" customWidth="1"/>
    <col min="6441" max="6441" width="11.7109375" style="2" customWidth="1"/>
    <col min="6442" max="6656" width="9.140625" style="2"/>
    <col min="6657" max="6657" width="5.42578125" style="2" customWidth="1"/>
    <col min="6658" max="6658" width="9.7109375" style="2" customWidth="1"/>
    <col min="6659" max="6659" width="13.140625" style="2" customWidth="1"/>
    <col min="6660" max="6660" width="7.85546875" style="2" bestFit="1" customWidth="1"/>
    <col min="6661" max="6661" width="10.140625" style="2" bestFit="1" customWidth="1"/>
    <col min="6662" max="6662" width="7" style="2" customWidth="1"/>
    <col min="6663" max="6663" width="6.7109375" style="2" customWidth="1"/>
    <col min="6664" max="6666" width="0" style="2" hidden="1" customWidth="1"/>
    <col min="6667" max="6667" width="4" style="2" customWidth="1"/>
    <col min="6668" max="6668" width="0" style="2" hidden="1" customWidth="1"/>
    <col min="6669" max="6669" width="4.140625" style="2" customWidth="1"/>
    <col min="6670" max="6670" width="0" style="2" hidden="1" customWidth="1"/>
    <col min="6671" max="6671" width="4.28515625" style="2" customWidth="1"/>
    <col min="6672" max="6672" width="0" style="2" hidden="1" customWidth="1"/>
    <col min="6673" max="6673" width="4.7109375" style="2" customWidth="1"/>
    <col min="6674" max="6674" width="0" style="2" hidden="1" customWidth="1"/>
    <col min="6675" max="6675" width="4.5703125" style="2" customWidth="1"/>
    <col min="6676" max="6676" width="0" style="2" hidden="1" customWidth="1"/>
    <col min="6677" max="6677" width="5.5703125" style="2" customWidth="1"/>
    <col min="6678" max="6678" width="0" style="2" hidden="1" customWidth="1"/>
    <col min="6679" max="6679" width="6.140625" style="2" customWidth="1"/>
    <col min="6680" max="6680" width="0" style="2" hidden="1" customWidth="1"/>
    <col min="6681" max="6681" width="5.85546875" style="2" customWidth="1"/>
    <col min="6682" max="6692" width="0" style="2" hidden="1" customWidth="1"/>
    <col min="6693" max="6693" width="9.5703125" style="2" customWidth="1"/>
    <col min="6694" max="6694" width="10.140625" style="2" customWidth="1"/>
    <col min="6695" max="6695" width="5.5703125" style="2" customWidth="1"/>
    <col min="6696" max="6696" width="32.7109375" style="2" customWidth="1"/>
    <col min="6697" max="6697" width="11.7109375" style="2" customWidth="1"/>
    <col min="6698" max="6912" width="9.140625" style="2"/>
    <col min="6913" max="6913" width="5.42578125" style="2" customWidth="1"/>
    <col min="6914" max="6914" width="9.7109375" style="2" customWidth="1"/>
    <col min="6915" max="6915" width="13.140625" style="2" customWidth="1"/>
    <col min="6916" max="6916" width="7.85546875" style="2" bestFit="1" customWidth="1"/>
    <col min="6917" max="6917" width="10.140625" style="2" bestFit="1" customWidth="1"/>
    <col min="6918" max="6918" width="7" style="2" customWidth="1"/>
    <col min="6919" max="6919" width="6.7109375" style="2" customWidth="1"/>
    <col min="6920" max="6922" width="0" style="2" hidden="1" customWidth="1"/>
    <col min="6923" max="6923" width="4" style="2" customWidth="1"/>
    <col min="6924" max="6924" width="0" style="2" hidden="1" customWidth="1"/>
    <col min="6925" max="6925" width="4.140625" style="2" customWidth="1"/>
    <col min="6926" max="6926" width="0" style="2" hidden="1" customWidth="1"/>
    <col min="6927" max="6927" width="4.28515625" style="2" customWidth="1"/>
    <col min="6928" max="6928" width="0" style="2" hidden="1" customWidth="1"/>
    <col min="6929" max="6929" width="4.7109375" style="2" customWidth="1"/>
    <col min="6930" max="6930" width="0" style="2" hidden="1" customWidth="1"/>
    <col min="6931" max="6931" width="4.5703125" style="2" customWidth="1"/>
    <col min="6932" max="6932" width="0" style="2" hidden="1" customWidth="1"/>
    <col min="6933" max="6933" width="5.5703125" style="2" customWidth="1"/>
    <col min="6934" max="6934" width="0" style="2" hidden="1" customWidth="1"/>
    <col min="6935" max="6935" width="6.140625" style="2" customWidth="1"/>
    <col min="6936" max="6936" width="0" style="2" hidden="1" customWidth="1"/>
    <col min="6937" max="6937" width="5.85546875" style="2" customWidth="1"/>
    <col min="6938" max="6948" width="0" style="2" hidden="1" customWidth="1"/>
    <col min="6949" max="6949" width="9.5703125" style="2" customWidth="1"/>
    <col min="6950" max="6950" width="10.140625" style="2" customWidth="1"/>
    <col min="6951" max="6951" width="5.5703125" style="2" customWidth="1"/>
    <col min="6952" max="6952" width="32.7109375" style="2" customWidth="1"/>
    <col min="6953" max="6953" width="11.7109375" style="2" customWidth="1"/>
    <col min="6954" max="7168" width="9.140625" style="2"/>
    <col min="7169" max="7169" width="5.42578125" style="2" customWidth="1"/>
    <col min="7170" max="7170" width="9.7109375" style="2" customWidth="1"/>
    <col min="7171" max="7171" width="13.140625" style="2" customWidth="1"/>
    <col min="7172" max="7172" width="7.85546875" style="2" bestFit="1" customWidth="1"/>
    <col min="7173" max="7173" width="10.140625" style="2" bestFit="1" customWidth="1"/>
    <col min="7174" max="7174" width="7" style="2" customWidth="1"/>
    <col min="7175" max="7175" width="6.7109375" style="2" customWidth="1"/>
    <col min="7176" max="7178" width="0" style="2" hidden="1" customWidth="1"/>
    <col min="7179" max="7179" width="4" style="2" customWidth="1"/>
    <col min="7180" max="7180" width="0" style="2" hidden="1" customWidth="1"/>
    <col min="7181" max="7181" width="4.140625" style="2" customWidth="1"/>
    <col min="7182" max="7182" width="0" style="2" hidden="1" customWidth="1"/>
    <col min="7183" max="7183" width="4.28515625" style="2" customWidth="1"/>
    <col min="7184" max="7184" width="0" style="2" hidden="1" customWidth="1"/>
    <col min="7185" max="7185" width="4.7109375" style="2" customWidth="1"/>
    <col min="7186" max="7186" width="0" style="2" hidden="1" customWidth="1"/>
    <col min="7187" max="7187" width="4.5703125" style="2" customWidth="1"/>
    <col min="7188" max="7188" width="0" style="2" hidden="1" customWidth="1"/>
    <col min="7189" max="7189" width="5.5703125" style="2" customWidth="1"/>
    <col min="7190" max="7190" width="0" style="2" hidden="1" customWidth="1"/>
    <col min="7191" max="7191" width="6.140625" style="2" customWidth="1"/>
    <col min="7192" max="7192" width="0" style="2" hidden="1" customWidth="1"/>
    <col min="7193" max="7193" width="5.85546875" style="2" customWidth="1"/>
    <col min="7194" max="7204" width="0" style="2" hidden="1" customWidth="1"/>
    <col min="7205" max="7205" width="9.5703125" style="2" customWidth="1"/>
    <col min="7206" max="7206" width="10.140625" style="2" customWidth="1"/>
    <col min="7207" max="7207" width="5.5703125" style="2" customWidth="1"/>
    <col min="7208" max="7208" width="32.7109375" style="2" customWidth="1"/>
    <col min="7209" max="7209" width="11.7109375" style="2" customWidth="1"/>
    <col min="7210" max="7424" width="9.140625" style="2"/>
    <col min="7425" max="7425" width="5.42578125" style="2" customWidth="1"/>
    <col min="7426" max="7426" width="9.7109375" style="2" customWidth="1"/>
    <col min="7427" max="7427" width="13.140625" style="2" customWidth="1"/>
    <col min="7428" max="7428" width="7.85546875" style="2" bestFit="1" customWidth="1"/>
    <col min="7429" max="7429" width="10.140625" style="2" bestFit="1" customWidth="1"/>
    <col min="7430" max="7430" width="7" style="2" customWidth="1"/>
    <col min="7431" max="7431" width="6.7109375" style="2" customWidth="1"/>
    <col min="7432" max="7434" width="0" style="2" hidden="1" customWidth="1"/>
    <col min="7435" max="7435" width="4" style="2" customWidth="1"/>
    <col min="7436" max="7436" width="0" style="2" hidden="1" customWidth="1"/>
    <col min="7437" max="7437" width="4.140625" style="2" customWidth="1"/>
    <col min="7438" max="7438" width="0" style="2" hidden="1" customWidth="1"/>
    <col min="7439" max="7439" width="4.28515625" style="2" customWidth="1"/>
    <col min="7440" max="7440" width="0" style="2" hidden="1" customWidth="1"/>
    <col min="7441" max="7441" width="4.7109375" style="2" customWidth="1"/>
    <col min="7442" max="7442" width="0" style="2" hidden="1" customWidth="1"/>
    <col min="7443" max="7443" width="4.5703125" style="2" customWidth="1"/>
    <col min="7444" max="7444" width="0" style="2" hidden="1" customWidth="1"/>
    <col min="7445" max="7445" width="5.5703125" style="2" customWidth="1"/>
    <col min="7446" max="7446" width="0" style="2" hidden="1" customWidth="1"/>
    <col min="7447" max="7447" width="6.140625" style="2" customWidth="1"/>
    <col min="7448" max="7448" width="0" style="2" hidden="1" customWidth="1"/>
    <col min="7449" max="7449" width="5.85546875" style="2" customWidth="1"/>
    <col min="7450" max="7460" width="0" style="2" hidden="1" customWidth="1"/>
    <col min="7461" max="7461" width="9.5703125" style="2" customWidth="1"/>
    <col min="7462" max="7462" width="10.140625" style="2" customWidth="1"/>
    <col min="7463" max="7463" width="5.5703125" style="2" customWidth="1"/>
    <col min="7464" max="7464" width="32.7109375" style="2" customWidth="1"/>
    <col min="7465" max="7465" width="11.7109375" style="2" customWidth="1"/>
    <col min="7466" max="7680" width="9.140625" style="2"/>
    <col min="7681" max="7681" width="5.42578125" style="2" customWidth="1"/>
    <col min="7682" max="7682" width="9.7109375" style="2" customWidth="1"/>
    <col min="7683" max="7683" width="13.140625" style="2" customWidth="1"/>
    <col min="7684" max="7684" width="7.85546875" style="2" bestFit="1" customWidth="1"/>
    <col min="7685" max="7685" width="10.140625" style="2" bestFit="1" customWidth="1"/>
    <col min="7686" max="7686" width="7" style="2" customWidth="1"/>
    <col min="7687" max="7687" width="6.7109375" style="2" customWidth="1"/>
    <col min="7688" max="7690" width="0" style="2" hidden="1" customWidth="1"/>
    <col min="7691" max="7691" width="4" style="2" customWidth="1"/>
    <col min="7692" max="7692" width="0" style="2" hidden="1" customWidth="1"/>
    <col min="7693" max="7693" width="4.140625" style="2" customWidth="1"/>
    <col min="7694" max="7694" width="0" style="2" hidden="1" customWidth="1"/>
    <col min="7695" max="7695" width="4.28515625" style="2" customWidth="1"/>
    <col min="7696" max="7696" width="0" style="2" hidden="1" customWidth="1"/>
    <col min="7697" max="7697" width="4.7109375" style="2" customWidth="1"/>
    <col min="7698" max="7698" width="0" style="2" hidden="1" customWidth="1"/>
    <col min="7699" max="7699" width="4.5703125" style="2" customWidth="1"/>
    <col min="7700" max="7700" width="0" style="2" hidden="1" customWidth="1"/>
    <col min="7701" max="7701" width="5.5703125" style="2" customWidth="1"/>
    <col min="7702" max="7702" width="0" style="2" hidden="1" customWidth="1"/>
    <col min="7703" max="7703" width="6.140625" style="2" customWidth="1"/>
    <col min="7704" max="7704" width="0" style="2" hidden="1" customWidth="1"/>
    <col min="7705" max="7705" width="5.85546875" style="2" customWidth="1"/>
    <col min="7706" max="7716" width="0" style="2" hidden="1" customWidth="1"/>
    <col min="7717" max="7717" width="9.5703125" style="2" customWidth="1"/>
    <col min="7718" max="7718" width="10.140625" style="2" customWidth="1"/>
    <col min="7719" max="7719" width="5.5703125" style="2" customWidth="1"/>
    <col min="7720" max="7720" width="32.7109375" style="2" customWidth="1"/>
    <col min="7721" max="7721" width="11.7109375" style="2" customWidth="1"/>
    <col min="7722" max="7936" width="9.140625" style="2"/>
    <col min="7937" max="7937" width="5.42578125" style="2" customWidth="1"/>
    <col min="7938" max="7938" width="9.7109375" style="2" customWidth="1"/>
    <col min="7939" max="7939" width="13.140625" style="2" customWidth="1"/>
    <col min="7940" max="7940" width="7.85546875" style="2" bestFit="1" customWidth="1"/>
    <col min="7941" max="7941" width="10.140625" style="2" bestFit="1" customWidth="1"/>
    <col min="7942" max="7942" width="7" style="2" customWidth="1"/>
    <col min="7943" max="7943" width="6.7109375" style="2" customWidth="1"/>
    <col min="7944" max="7946" width="0" style="2" hidden="1" customWidth="1"/>
    <col min="7947" max="7947" width="4" style="2" customWidth="1"/>
    <col min="7948" max="7948" width="0" style="2" hidden="1" customWidth="1"/>
    <col min="7949" max="7949" width="4.140625" style="2" customWidth="1"/>
    <col min="7950" max="7950" width="0" style="2" hidden="1" customWidth="1"/>
    <col min="7951" max="7951" width="4.28515625" style="2" customWidth="1"/>
    <col min="7952" max="7952" width="0" style="2" hidden="1" customWidth="1"/>
    <col min="7953" max="7953" width="4.7109375" style="2" customWidth="1"/>
    <col min="7954" max="7954" width="0" style="2" hidden="1" customWidth="1"/>
    <col min="7955" max="7955" width="4.5703125" style="2" customWidth="1"/>
    <col min="7956" max="7956" width="0" style="2" hidden="1" customWidth="1"/>
    <col min="7957" max="7957" width="5.5703125" style="2" customWidth="1"/>
    <col min="7958" max="7958" width="0" style="2" hidden="1" customWidth="1"/>
    <col min="7959" max="7959" width="6.140625" style="2" customWidth="1"/>
    <col min="7960" max="7960" width="0" style="2" hidden="1" customWidth="1"/>
    <col min="7961" max="7961" width="5.85546875" style="2" customWidth="1"/>
    <col min="7962" max="7972" width="0" style="2" hidden="1" customWidth="1"/>
    <col min="7973" max="7973" width="9.5703125" style="2" customWidth="1"/>
    <col min="7974" max="7974" width="10.140625" style="2" customWidth="1"/>
    <col min="7975" max="7975" width="5.5703125" style="2" customWidth="1"/>
    <col min="7976" max="7976" width="32.7109375" style="2" customWidth="1"/>
    <col min="7977" max="7977" width="11.7109375" style="2" customWidth="1"/>
    <col min="7978" max="8192" width="9.140625" style="2"/>
    <col min="8193" max="8193" width="5.42578125" style="2" customWidth="1"/>
    <col min="8194" max="8194" width="9.7109375" style="2" customWidth="1"/>
    <col min="8195" max="8195" width="13.140625" style="2" customWidth="1"/>
    <col min="8196" max="8196" width="7.85546875" style="2" bestFit="1" customWidth="1"/>
    <col min="8197" max="8197" width="10.140625" style="2" bestFit="1" customWidth="1"/>
    <col min="8198" max="8198" width="7" style="2" customWidth="1"/>
    <col min="8199" max="8199" width="6.7109375" style="2" customWidth="1"/>
    <col min="8200" max="8202" width="0" style="2" hidden="1" customWidth="1"/>
    <col min="8203" max="8203" width="4" style="2" customWidth="1"/>
    <col min="8204" max="8204" width="0" style="2" hidden="1" customWidth="1"/>
    <col min="8205" max="8205" width="4.140625" style="2" customWidth="1"/>
    <col min="8206" max="8206" width="0" style="2" hidden="1" customWidth="1"/>
    <col min="8207" max="8207" width="4.28515625" style="2" customWidth="1"/>
    <col min="8208" max="8208" width="0" style="2" hidden="1" customWidth="1"/>
    <col min="8209" max="8209" width="4.7109375" style="2" customWidth="1"/>
    <col min="8210" max="8210" width="0" style="2" hidden="1" customWidth="1"/>
    <col min="8211" max="8211" width="4.5703125" style="2" customWidth="1"/>
    <col min="8212" max="8212" width="0" style="2" hidden="1" customWidth="1"/>
    <col min="8213" max="8213" width="5.5703125" style="2" customWidth="1"/>
    <col min="8214" max="8214" width="0" style="2" hidden="1" customWidth="1"/>
    <col min="8215" max="8215" width="6.140625" style="2" customWidth="1"/>
    <col min="8216" max="8216" width="0" style="2" hidden="1" customWidth="1"/>
    <col min="8217" max="8217" width="5.85546875" style="2" customWidth="1"/>
    <col min="8218" max="8228" width="0" style="2" hidden="1" customWidth="1"/>
    <col min="8229" max="8229" width="9.5703125" style="2" customWidth="1"/>
    <col min="8230" max="8230" width="10.140625" style="2" customWidth="1"/>
    <col min="8231" max="8231" width="5.5703125" style="2" customWidth="1"/>
    <col min="8232" max="8232" width="32.7109375" style="2" customWidth="1"/>
    <col min="8233" max="8233" width="11.7109375" style="2" customWidth="1"/>
    <col min="8234" max="8448" width="9.140625" style="2"/>
    <col min="8449" max="8449" width="5.42578125" style="2" customWidth="1"/>
    <col min="8450" max="8450" width="9.7109375" style="2" customWidth="1"/>
    <col min="8451" max="8451" width="13.140625" style="2" customWidth="1"/>
    <col min="8452" max="8452" width="7.85546875" style="2" bestFit="1" customWidth="1"/>
    <col min="8453" max="8453" width="10.140625" style="2" bestFit="1" customWidth="1"/>
    <col min="8454" max="8454" width="7" style="2" customWidth="1"/>
    <col min="8455" max="8455" width="6.7109375" style="2" customWidth="1"/>
    <col min="8456" max="8458" width="0" style="2" hidden="1" customWidth="1"/>
    <col min="8459" max="8459" width="4" style="2" customWidth="1"/>
    <col min="8460" max="8460" width="0" style="2" hidden="1" customWidth="1"/>
    <col min="8461" max="8461" width="4.140625" style="2" customWidth="1"/>
    <col min="8462" max="8462" width="0" style="2" hidden="1" customWidth="1"/>
    <col min="8463" max="8463" width="4.28515625" style="2" customWidth="1"/>
    <col min="8464" max="8464" width="0" style="2" hidden="1" customWidth="1"/>
    <col min="8465" max="8465" width="4.7109375" style="2" customWidth="1"/>
    <col min="8466" max="8466" width="0" style="2" hidden="1" customWidth="1"/>
    <col min="8467" max="8467" width="4.5703125" style="2" customWidth="1"/>
    <col min="8468" max="8468" width="0" style="2" hidden="1" customWidth="1"/>
    <col min="8469" max="8469" width="5.5703125" style="2" customWidth="1"/>
    <col min="8470" max="8470" width="0" style="2" hidden="1" customWidth="1"/>
    <col min="8471" max="8471" width="6.140625" style="2" customWidth="1"/>
    <col min="8472" max="8472" width="0" style="2" hidden="1" customWidth="1"/>
    <col min="8473" max="8473" width="5.85546875" style="2" customWidth="1"/>
    <col min="8474" max="8484" width="0" style="2" hidden="1" customWidth="1"/>
    <col min="8485" max="8485" width="9.5703125" style="2" customWidth="1"/>
    <col min="8486" max="8486" width="10.140625" style="2" customWidth="1"/>
    <col min="8487" max="8487" width="5.5703125" style="2" customWidth="1"/>
    <col min="8488" max="8488" width="32.7109375" style="2" customWidth="1"/>
    <col min="8489" max="8489" width="11.7109375" style="2" customWidth="1"/>
    <col min="8490" max="8704" width="9.140625" style="2"/>
    <col min="8705" max="8705" width="5.42578125" style="2" customWidth="1"/>
    <col min="8706" max="8706" width="9.7109375" style="2" customWidth="1"/>
    <col min="8707" max="8707" width="13.140625" style="2" customWidth="1"/>
    <col min="8708" max="8708" width="7.85546875" style="2" bestFit="1" customWidth="1"/>
    <col min="8709" max="8709" width="10.140625" style="2" bestFit="1" customWidth="1"/>
    <col min="8710" max="8710" width="7" style="2" customWidth="1"/>
    <col min="8711" max="8711" width="6.7109375" style="2" customWidth="1"/>
    <col min="8712" max="8714" width="0" style="2" hidden="1" customWidth="1"/>
    <col min="8715" max="8715" width="4" style="2" customWidth="1"/>
    <col min="8716" max="8716" width="0" style="2" hidden="1" customWidth="1"/>
    <col min="8717" max="8717" width="4.140625" style="2" customWidth="1"/>
    <col min="8718" max="8718" width="0" style="2" hidden="1" customWidth="1"/>
    <col min="8719" max="8719" width="4.28515625" style="2" customWidth="1"/>
    <col min="8720" max="8720" width="0" style="2" hidden="1" customWidth="1"/>
    <col min="8721" max="8721" width="4.7109375" style="2" customWidth="1"/>
    <col min="8722" max="8722" width="0" style="2" hidden="1" customWidth="1"/>
    <col min="8723" max="8723" width="4.5703125" style="2" customWidth="1"/>
    <col min="8724" max="8724" width="0" style="2" hidden="1" customWidth="1"/>
    <col min="8725" max="8725" width="5.5703125" style="2" customWidth="1"/>
    <col min="8726" max="8726" width="0" style="2" hidden="1" customWidth="1"/>
    <col min="8727" max="8727" width="6.140625" style="2" customWidth="1"/>
    <col min="8728" max="8728" width="0" style="2" hidden="1" customWidth="1"/>
    <col min="8729" max="8729" width="5.85546875" style="2" customWidth="1"/>
    <col min="8730" max="8740" width="0" style="2" hidden="1" customWidth="1"/>
    <col min="8741" max="8741" width="9.5703125" style="2" customWidth="1"/>
    <col min="8742" max="8742" width="10.140625" style="2" customWidth="1"/>
    <col min="8743" max="8743" width="5.5703125" style="2" customWidth="1"/>
    <col min="8744" max="8744" width="32.7109375" style="2" customWidth="1"/>
    <col min="8745" max="8745" width="11.7109375" style="2" customWidth="1"/>
    <col min="8746" max="8960" width="9.140625" style="2"/>
    <col min="8961" max="8961" width="5.42578125" style="2" customWidth="1"/>
    <col min="8962" max="8962" width="9.7109375" style="2" customWidth="1"/>
    <col min="8963" max="8963" width="13.140625" style="2" customWidth="1"/>
    <col min="8964" max="8964" width="7.85546875" style="2" bestFit="1" customWidth="1"/>
    <col min="8965" max="8965" width="10.140625" style="2" bestFit="1" customWidth="1"/>
    <col min="8966" max="8966" width="7" style="2" customWidth="1"/>
    <col min="8967" max="8967" width="6.7109375" style="2" customWidth="1"/>
    <col min="8968" max="8970" width="0" style="2" hidden="1" customWidth="1"/>
    <col min="8971" max="8971" width="4" style="2" customWidth="1"/>
    <col min="8972" max="8972" width="0" style="2" hidden="1" customWidth="1"/>
    <col min="8973" max="8973" width="4.140625" style="2" customWidth="1"/>
    <col min="8974" max="8974" width="0" style="2" hidden="1" customWidth="1"/>
    <col min="8975" max="8975" width="4.28515625" style="2" customWidth="1"/>
    <col min="8976" max="8976" width="0" style="2" hidden="1" customWidth="1"/>
    <col min="8977" max="8977" width="4.7109375" style="2" customWidth="1"/>
    <col min="8978" max="8978" width="0" style="2" hidden="1" customWidth="1"/>
    <col min="8979" max="8979" width="4.5703125" style="2" customWidth="1"/>
    <col min="8980" max="8980" width="0" style="2" hidden="1" customWidth="1"/>
    <col min="8981" max="8981" width="5.5703125" style="2" customWidth="1"/>
    <col min="8982" max="8982" width="0" style="2" hidden="1" customWidth="1"/>
    <col min="8983" max="8983" width="6.140625" style="2" customWidth="1"/>
    <col min="8984" max="8984" width="0" style="2" hidden="1" customWidth="1"/>
    <col min="8985" max="8985" width="5.85546875" style="2" customWidth="1"/>
    <col min="8986" max="8996" width="0" style="2" hidden="1" customWidth="1"/>
    <col min="8997" max="8997" width="9.5703125" style="2" customWidth="1"/>
    <col min="8998" max="8998" width="10.140625" style="2" customWidth="1"/>
    <col min="8999" max="8999" width="5.5703125" style="2" customWidth="1"/>
    <col min="9000" max="9000" width="32.7109375" style="2" customWidth="1"/>
    <col min="9001" max="9001" width="11.7109375" style="2" customWidth="1"/>
    <col min="9002" max="9216" width="9.140625" style="2"/>
    <col min="9217" max="9217" width="5.42578125" style="2" customWidth="1"/>
    <col min="9218" max="9218" width="9.7109375" style="2" customWidth="1"/>
    <col min="9219" max="9219" width="13.140625" style="2" customWidth="1"/>
    <col min="9220" max="9220" width="7.85546875" style="2" bestFit="1" customWidth="1"/>
    <col min="9221" max="9221" width="10.140625" style="2" bestFit="1" customWidth="1"/>
    <col min="9222" max="9222" width="7" style="2" customWidth="1"/>
    <col min="9223" max="9223" width="6.7109375" style="2" customWidth="1"/>
    <col min="9224" max="9226" width="0" style="2" hidden="1" customWidth="1"/>
    <col min="9227" max="9227" width="4" style="2" customWidth="1"/>
    <col min="9228" max="9228" width="0" style="2" hidden="1" customWidth="1"/>
    <col min="9229" max="9229" width="4.140625" style="2" customWidth="1"/>
    <col min="9230" max="9230" width="0" style="2" hidden="1" customWidth="1"/>
    <col min="9231" max="9231" width="4.28515625" style="2" customWidth="1"/>
    <col min="9232" max="9232" width="0" style="2" hidden="1" customWidth="1"/>
    <col min="9233" max="9233" width="4.7109375" style="2" customWidth="1"/>
    <col min="9234" max="9234" width="0" style="2" hidden="1" customWidth="1"/>
    <col min="9235" max="9235" width="4.5703125" style="2" customWidth="1"/>
    <col min="9236" max="9236" width="0" style="2" hidden="1" customWidth="1"/>
    <col min="9237" max="9237" width="5.5703125" style="2" customWidth="1"/>
    <col min="9238" max="9238" width="0" style="2" hidden="1" customWidth="1"/>
    <col min="9239" max="9239" width="6.140625" style="2" customWidth="1"/>
    <col min="9240" max="9240" width="0" style="2" hidden="1" customWidth="1"/>
    <col min="9241" max="9241" width="5.85546875" style="2" customWidth="1"/>
    <col min="9242" max="9252" width="0" style="2" hidden="1" customWidth="1"/>
    <col min="9253" max="9253" width="9.5703125" style="2" customWidth="1"/>
    <col min="9254" max="9254" width="10.140625" style="2" customWidth="1"/>
    <col min="9255" max="9255" width="5.5703125" style="2" customWidth="1"/>
    <col min="9256" max="9256" width="32.7109375" style="2" customWidth="1"/>
    <col min="9257" max="9257" width="11.7109375" style="2" customWidth="1"/>
    <col min="9258" max="9472" width="9.140625" style="2"/>
    <col min="9473" max="9473" width="5.42578125" style="2" customWidth="1"/>
    <col min="9474" max="9474" width="9.7109375" style="2" customWidth="1"/>
    <col min="9475" max="9475" width="13.140625" style="2" customWidth="1"/>
    <col min="9476" max="9476" width="7.85546875" style="2" bestFit="1" customWidth="1"/>
    <col min="9477" max="9477" width="10.140625" style="2" bestFit="1" customWidth="1"/>
    <col min="9478" max="9478" width="7" style="2" customWidth="1"/>
    <col min="9479" max="9479" width="6.7109375" style="2" customWidth="1"/>
    <col min="9480" max="9482" width="0" style="2" hidden="1" customWidth="1"/>
    <col min="9483" max="9483" width="4" style="2" customWidth="1"/>
    <col min="9484" max="9484" width="0" style="2" hidden="1" customWidth="1"/>
    <col min="9485" max="9485" width="4.140625" style="2" customWidth="1"/>
    <col min="9486" max="9486" width="0" style="2" hidden="1" customWidth="1"/>
    <col min="9487" max="9487" width="4.28515625" style="2" customWidth="1"/>
    <col min="9488" max="9488" width="0" style="2" hidden="1" customWidth="1"/>
    <col min="9489" max="9489" width="4.7109375" style="2" customWidth="1"/>
    <col min="9490" max="9490" width="0" style="2" hidden="1" customWidth="1"/>
    <col min="9491" max="9491" width="4.5703125" style="2" customWidth="1"/>
    <col min="9492" max="9492" width="0" style="2" hidden="1" customWidth="1"/>
    <col min="9493" max="9493" width="5.5703125" style="2" customWidth="1"/>
    <col min="9494" max="9494" width="0" style="2" hidden="1" customWidth="1"/>
    <col min="9495" max="9495" width="6.140625" style="2" customWidth="1"/>
    <col min="9496" max="9496" width="0" style="2" hidden="1" customWidth="1"/>
    <col min="9497" max="9497" width="5.85546875" style="2" customWidth="1"/>
    <col min="9498" max="9508" width="0" style="2" hidden="1" customWidth="1"/>
    <col min="9509" max="9509" width="9.5703125" style="2" customWidth="1"/>
    <col min="9510" max="9510" width="10.140625" style="2" customWidth="1"/>
    <col min="9511" max="9511" width="5.5703125" style="2" customWidth="1"/>
    <col min="9512" max="9512" width="32.7109375" style="2" customWidth="1"/>
    <col min="9513" max="9513" width="11.7109375" style="2" customWidth="1"/>
    <col min="9514" max="9728" width="9.140625" style="2"/>
    <col min="9729" max="9729" width="5.42578125" style="2" customWidth="1"/>
    <col min="9730" max="9730" width="9.7109375" style="2" customWidth="1"/>
    <col min="9731" max="9731" width="13.140625" style="2" customWidth="1"/>
    <col min="9732" max="9732" width="7.85546875" style="2" bestFit="1" customWidth="1"/>
    <col min="9733" max="9733" width="10.140625" style="2" bestFit="1" customWidth="1"/>
    <col min="9734" max="9734" width="7" style="2" customWidth="1"/>
    <col min="9735" max="9735" width="6.7109375" style="2" customWidth="1"/>
    <col min="9736" max="9738" width="0" style="2" hidden="1" customWidth="1"/>
    <col min="9739" max="9739" width="4" style="2" customWidth="1"/>
    <col min="9740" max="9740" width="0" style="2" hidden="1" customWidth="1"/>
    <col min="9741" max="9741" width="4.140625" style="2" customWidth="1"/>
    <col min="9742" max="9742" width="0" style="2" hidden="1" customWidth="1"/>
    <col min="9743" max="9743" width="4.28515625" style="2" customWidth="1"/>
    <col min="9744" max="9744" width="0" style="2" hidden="1" customWidth="1"/>
    <col min="9745" max="9745" width="4.7109375" style="2" customWidth="1"/>
    <col min="9746" max="9746" width="0" style="2" hidden="1" customWidth="1"/>
    <col min="9747" max="9747" width="4.5703125" style="2" customWidth="1"/>
    <col min="9748" max="9748" width="0" style="2" hidden="1" customWidth="1"/>
    <col min="9749" max="9749" width="5.5703125" style="2" customWidth="1"/>
    <col min="9750" max="9750" width="0" style="2" hidden="1" customWidth="1"/>
    <col min="9751" max="9751" width="6.140625" style="2" customWidth="1"/>
    <col min="9752" max="9752" width="0" style="2" hidden="1" customWidth="1"/>
    <col min="9753" max="9753" width="5.85546875" style="2" customWidth="1"/>
    <col min="9754" max="9764" width="0" style="2" hidden="1" customWidth="1"/>
    <col min="9765" max="9765" width="9.5703125" style="2" customWidth="1"/>
    <col min="9766" max="9766" width="10.140625" style="2" customWidth="1"/>
    <col min="9767" max="9767" width="5.5703125" style="2" customWidth="1"/>
    <col min="9768" max="9768" width="32.7109375" style="2" customWidth="1"/>
    <col min="9769" max="9769" width="11.7109375" style="2" customWidth="1"/>
    <col min="9770" max="9984" width="9.140625" style="2"/>
    <col min="9985" max="9985" width="5.42578125" style="2" customWidth="1"/>
    <col min="9986" max="9986" width="9.7109375" style="2" customWidth="1"/>
    <col min="9987" max="9987" width="13.140625" style="2" customWidth="1"/>
    <col min="9988" max="9988" width="7.85546875" style="2" bestFit="1" customWidth="1"/>
    <col min="9989" max="9989" width="10.140625" style="2" bestFit="1" customWidth="1"/>
    <col min="9990" max="9990" width="7" style="2" customWidth="1"/>
    <col min="9991" max="9991" width="6.7109375" style="2" customWidth="1"/>
    <col min="9992" max="9994" width="0" style="2" hidden="1" customWidth="1"/>
    <col min="9995" max="9995" width="4" style="2" customWidth="1"/>
    <col min="9996" max="9996" width="0" style="2" hidden="1" customWidth="1"/>
    <col min="9997" max="9997" width="4.140625" style="2" customWidth="1"/>
    <col min="9998" max="9998" width="0" style="2" hidden="1" customWidth="1"/>
    <col min="9999" max="9999" width="4.28515625" style="2" customWidth="1"/>
    <col min="10000" max="10000" width="0" style="2" hidden="1" customWidth="1"/>
    <col min="10001" max="10001" width="4.7109375" style="2" customWidth="1"/>
    <col min="10002" max="10002" width="0" style="2" hidden="1" customWidth="1"/>
    <col min="10003" max="10003" width="4.5703125" style="2" customWidth="1"/>
    <col min="10004" max="10004" width="0" style="2" hidden="1" customWidth="1"/>
    <col min="10005" max="10005" width="5.5703125" style="2" customWidth="1"/>
    <col min="10006" max="10006" width="0" style="2" hidden="1" customWidth="1"/>
    <col min="10007" max="10007" width="6.140625" style="2" customWidth="1"/>
    <col min="10008" max="10008" width="0" style="2" hidden="1" customWidth="1"/>
    <col min="10009" max="10009" width="5.85546875" style="2" customWidth="1"/>
    <col min="10010" max="10020" width="0" style="2" hidden="1" customWidth="1"/>
    <col min="10021" max="10021" width="9.5703125" style="2" customWidth="1"/>
    <col min="10022" max="10022" width="10.140625" style="2" customWidth="1"/>
    <col min="10023" max="10023" width="5.5703125" style="2" customWidth="1"/>
    <col min="10024" max="10024" width="32.7109375" style="2" customWidth="1"/>
    <col min="10025" max="10025" width="11.7109375" style="2" customWidth="1"/>
    <col min="10026" max="10240" width="9.140625" style="2"/>
    <col min="10241" max="10241" width="5.42578125" style="2" customWidth="1"/>
    <col min="10242" max="10242" width="9.7109375" style="2" customWidth="1"/>
    <col min="10243" max="10243" width="13.140625" style="2" customWidth="1"/>
    <col min="10244" max="10244" width="7.85546875" style="2" bestFit="1" customWidth="1"/>
    <col min="10245" max="10245" width="10.140625" style="2" bestFit="1" customWidth="1"/>
    <col min="10246" max="10246" width="7" style="2" customWidth="1"/>
    <col min="10247" max="10247" width="6.7109375" style="2" customWidth="1"/>
    <col min="10248" max="10250" width="0" style="2" hidden="1" customWidth="1"/>
    <col min="10251" max="10251" width="4" style="2" customWidth="1"/>
    <col min="10252" max="10252" width="0" style="2" hidden="1" customWidth="1"/>
    <col min="10253" max="10253" width="4.140625" style="2" customWidth="1"/>
    <col min="10254" max="10254" width="0" style="2" hidden="1" customWidth="1"/>
    <col min="10255" max="10255" width="4.28515625" style="2" customWidth="1"/>
    <col min="10256" max="10256" width="0" style="2" hidden="1" customWidth="1"/>
    <col min="10257" max="10257" width="4.7109375" style="2" customWidth="1"/>
    <col min="10258" max="10258" width="0" style="2" hidden="1" customWidth="1"/>
    <col min="10259" max="10259" width="4.5703125" style="2" customWidth="1"/>
    <col min="10260" max="10260" width="0" style="2" hidden="1" customWidth="1"/>
    <col min="10261" max="10261" width="5.5703125" style="2" customWidth="1"/>
    <col min="10262" max="10262" width="0" style="2" hidden="1" customWidth="1"/>
    <col min="10263" max="10263" width="6.140625" style="2" customWidth="1"/>
    <col min="10264" max="10264" width="0" style="2" hidden="1" customWidth="1"/>
    <col min="10265" max="10265" width="5.85546875" style="2" customWidth="1"/>
    <col min="10266" max="10276" width="0" style="2" hidden="1" customWidth="1"/>
    <col min="10277" max="10277" width="9.5703125" style="2" customWidth="1"/>
    <col min="10278" max="10278" width="10.140625" style="2" customWidth="1"/>
    <col min="10279" max="10279" width="5.5703125" style="2" customWidth="1"/>
    <col min="10280" max="10280" width="32.7109375" style="2" customWidth="1"/>
    <col min="10281" max="10281" width="11.7109375" style="2" customWidth="1"/>
    <col min="10282" max="10496" width="9.140625" style="2"/>
    <col min="10497" max="10497" width="5.42578125" style="2" customWidth="1"/>
    <col min="10498" max="10498" width="9.7109375" style="2" customWidth="1"/>
    <col min="10499" max="10499" width="13.140625" style="2" customWidth="1"/>
    <col min="10500" max="10500" width="7.85546875" style="2" bestFit="1" customWidth="1"/>
    <col min="10501" max="10501" width="10.140625" style="2" bestFit="1" customWidth="1"/>
    <col min="10502" max="10502" width="7" style="2" customWidth="1"/>
    <col min="10503" max="10503" width="6.7109375" style="2" customWidth="1"/>
    <col min="10504" max="10506" width="0" style="2" hidden="1" customWidth="1"/>
    <col min="10507" max="10507" width="4" style="2" customWidth="1"/>
    <col min="10508" max="10508" width="0" style="2" hidden="1" customWidth="1"/>
    <col min="10509" max="10509" width="4.140625" style="2" customWidth="1"/>
    <col min="10510" max="10510" width="0" style="2" hidden="1" customWidth="1"/>
    <col min="10511" max="10511" width="4.28515625" style="2" customWidth="1"/>
    <col min="10512" max="10512" width="0" style="2" hidden="1" customWidth="1"/>
    <col min="10513" max="10513" width="4.7109375" style="2" customWidth="1"/>
    <col min="10514" max="10514" width="0" style="2" hidden="1" customWidth="1"/>
    <col min="10515" max="10515" width="4.5703125" style="2" customWidth="1"/>
    <col min="10516" max="10516" width="0" style="2" hidden="1" customWidth="1"/>
    <col min="10517" max="10517" width="5.5703125" style="2" customWidth="1"/>
    <col min="10518" max="10518" width="0" style="2" hidden="1" customWidth="1"/>
    <col min="10519" max="10519" width="6.140625" style="2" customWidth="1"/>
    <col min="10520" max="10520" width="0" style="2" hidden="1" customWidth="1"/>
    <col min="10521" max="10521" width="5.85546875" style="2" customWidth="1"/>
    <col min="10522" max="10532" width="0" style="2" hidden="1" customWidth="1"/>
    <col min="10533" max="10533" width="9.5703125" style="2" customWidth="1"/>
    <col min="10534" max="10534" width="10.140625" style="2" customWidth="1"/>
    <col min="10535" max="10535" width="5.5703125" style="2" customWidth="1"/>
    <col min="10536" max="10536" width="32.7109375" style="2" customWidth="1"/>
    <col min="10537" max="10537" width="11.7109375" style="2" customWidth="1"/>
    <col min="10538" max="10752" width="9.140625" style="2"/>
    <col min="10753" max="10753" width="5.42578125" style="2" customWidth="1"/>
    <col min="10754" max="10754" width="9.7109375" style="2" customWidth="1"/>
    <col min="10755" max="10755" width="13.140625" style="2" customWidth="1"/>
    <col min="10756" max="10756" width="7.85546875" style="2" bestFit="1" customWidth="1"/>
    <col min="10757" max="10757" width="10.140625" style="2" bestFit="1" customWidth="1"/>
    <col min="10758" max="10758" width="7" style="2" customWidth="1"/>
    <col min="10759" max="10759" width="6.7109375" style="2" customWidth="1"/>
    <col min="10760" max="10762" width="0" style="2" hidden="1" customWidth="1"/>
    <col min="10763" max="10763" width="4" style="2" customWidth="1"/>
    <col min="10764" max="10764" width="0" style="2" hidden="1" customWidth="1"/>
    <col min="10765" max="10765" width="4.140625" style="2" customWidth="1"/>
    <col min="10766" max="10766" width="0" style="2" hidden="1" customWidth="1"/>
    <col min="10767" max="10767" width="4.28515625" style="2" customWidth="1"/>
    <col min="10768" max="10768" width="0" style="2" hidden="1" customWidth="1"/>
    <col min="10769" max="10769" width="4.7109375" style="2" customWidth="1"/>
    <col min="10770" max="10770" width="0" style="2" hidden="1" customWidth="1"/>
    <col min="10771" max="10771" width="4.5703125" style="2" customWidth="1"/>
    <col min="10772" max="10772" width="0" style="2" hidden="1" customWidth="1"/>
    <col min="10773" max="10773" width="5.5703125" style="2" customWidth="1"/>
    <col min="10774" max="10774" width="0" style="2" hidden="1" customWidth="1"/>
    <col min="10775" max="10775" width="6.140625" style="2" customWidth="1"/>
    <col min="10776" max="10776" width="0" style="2" hidden="1" customWidth="1"/>
    <col min="10777" max="10777" width="5.85546875" style="2" customWidth="1"/>
    <col min="10778" max="10788" width="0" style="2" hidden="1" customWidth="1"/>
    <col min="10789" max="10789" width="9.5703125" style="2" customWidth="1"/>
    <col min="10790" max="10790" width="10.140625" style="2" customWidth="1"/>
    <col min="10791" max="10791" width="5.5703125" style="2" customWidth="1"/>
    <col min="10792" max="10792" width="32.7109375" style="2" customWidth="1"/>
    <col min="10793" max="10793" width="11.7109375" style="2" customWidth="1"/>
    <col min="10794" max="11008" width="9.140625" style="2"/>
    <col min="11009" max="11009" width="5.42578125" style="2" customWidth="1"/>
    <col min="11010" max="11010" width="9.7109375" style="2" customWidth="1"/>
    <col min="11011" max="11011" width="13.140625" style="2" customWidth="1"/>
    <col min="11012" max="11012" width="7.85546875" style="2" bestFit="1" customWidth="1"/>
    <col min="11013" max="11013" width="10.140625" style="2" bestFit="1" customWidth="1"/>
    <col min="11014" max="11014" width="7" style="2" customWidth="1"/>
    <col min="11015" max="11015" width="6.7109375" style="2" customWidth="1"/>
    <col min="11016" max="11018" width="0" style="2" hidden="1" customWidth="1"/>
    <col min="11019" max="11019" width="4" style="2" customWidth="1"/>
    <col min="11020" max="11020" width="0" style="2" hidden="1" customWidth="1"/>
    <col min="11021" max="11021" width="4.140625" style="2" customWidth="1"/>
    <col min="11022" max="11022" width="0" style="2" hidden="1" customWidth="1"/>
    <col min="11023" max="11023" width="4.28515625" style="2" customWidth="1"/>
    <col min="11024" max="11024" width="0" style="2" hidden="1" customWidth="1"/>
    <col min="11025" max="11025" width="4.7109375" style="2" customWidth="1"/>
    <col min="11026" max="11026" width="0" style="2" hidden="1" customWidth="1"/>
    <col min="11027" max="11027" width="4.5703125" style="2" customWidth="1"/>
    <col min="11028" max="11028" width="0" style="2" hidden="1" customWidth="1"/>
    <col min="11029" max="11029" width="5.5703125" style="2" customWidth="1"/>
    <col min="11030" max="11030" width="0" style="2" hidden="1" customWidth="1"/>
    <col min="11031" max="11031" width="6.140625" style="2" customWidth="1"/>
    <col min="11032" max="11032" width="0" style="2" hidden="1" customWidth="1"/>
    <col min="11033" max="11033" width="5.85546875" style="2" customWidth="1"/>
    <col min="11034" max="11044" width="0" style="2" hidden="1" customWidth="1"/>
    <col min="11045" max="11045" width="9.5703125" style="2" customWidth="1"/>
    <col min="11046" max="11046" width="10.140625" style="2" customWidth="1"/>
    <col min="11047" max="11047" width="5.5703125" style="2" customWidth="1"/>
    <col min="11048" max="11048" width="32.7109375" style="2" customWidth="1"/>
    <col min="11049" max="11049" width="11.7109375" style="2" customWidth="1"/>
    <col min="11050" max="11264" width="9.140625" style="2"/>
    <col min="11265" max="11265" width="5.42578125" style="2" customWidth="1"/>
    <col min="11266" max="11266" width="9.7109375" style="2" customWidth="1"/>
    <col min="11267" max="11267" width="13.140625" style="2" customWidth="1"/>
    <col min="11268" max="11268" width="7.85546875" style="2" bestFit="1" customWidth="1"/>
    <col min="11269" max="11269" width="10.140625" style="2" bestFit="1" customWidth="1"/>
    <col min="11270" max="11270" width="7" style="2" customWidth="1"/>
    <col min="11271" max="11271" width="6.7109375" style="2" customWidth="1"/>
    <col min="11272" max="11274" width="0" style="2" hidden="1" customWidth="1"/>
    <col min="11275" max="11275" width="4" style="2" customWidth="1"/>
    <col min="11276" max="11276" width="0" style="2" hidden="1" customWidth="1"/>
    <col min="11277" max="11277" width="4.140625" style="2" customWidth="1"/>
    <col min="11278" max="11278" width="0" style="2" hidden="1" customWidth="1"/>
    <col min="11279" max="11279" width="4.28515625" style="2" customWidth="1"/>
    <col min="11280" max="11280" width="0" style="2" hidden="1" customWidth="1"/>
    <col min="11281" max="11281" width="4.7109375" style="2" customWidth="1"/>
    <col min="11282" max="11282" width="0" style="2" hidden="1" customWidth="1"/>
    <col min="11283" max="11283" width="4.5703125" style="2" customWidth="1"/>
    <col min="11284" max="11284" width="0" style="2" hidden="1" customWidth="1"/>
    <col min="11285" max="11285" width="5.5703125" style="2" customWidth="1"/>
    <col min="11286" max="11286" width="0" style="2" hidden="1" customWidth="1"/>
    <col min="11287" max="11287" width="6.140625" style="2" customWidth="1"/>
    <col min="11288" max="11288" width="0" style="2" hidden="1" customWidth="1"/>
    <col min="11289" max="11289" width="5.85546875" style="2" customWidth="1"/>
    <col min="11290" max="11300" width="0" style="2" hidden="1" customWidth="1"/>
    <col min="11301" max="11301" width="9.5703125" style="2" customWidth="1"/>
    <col min="11302" max="11302" width="10.140625" style="2" customWidth="1"/>
    <col min="11303" max="11303" width="5.5703125" style="2" customWidth="1"/>
    <col min="11304" max="11304" width="32.7109375" style="2" customWidth="1"/>
    <col min="11305" max="11305" width="11.7109375" style="2" customWidth="1"/>
    <col min="11306" max="11520" width="9.140625" style="2"/>
    <col min="11521" max="11521" width="5.42578125" style="2" customWidth="1"/>
    <col min="11522" max="11522" width="9.7109375" style="2" customWidth="1"/>
    <col min="11523" max="11523" width="13.140625" style="2" customWidth="1"/>
    <col min="11524" max="11524" width="7.85546875" style="2" bestFit="1" customWidth="1"/>
    <col min="11525" max="11525" width="10.140625" style="2" bestFit="1" customWidth="1"/>
    <col min="11526" max="11526" width="7" style="2" customWidth="1"/>
    <col min="11527" max="11527" width="6.7109375" style="2" customWidth="1"/>
    <col min="11528" max="11530" width="0" style="2" hidden="1" customWidth="1"/>
    <col min="11531" max="11531" width="4" style="2" customWidth="1"/>
    <col min="11532" max="11532" width="0" style="2" hidden="1" customWidth="1"/>
    <col min="11533" max="11533" width="4.140625" style="2" customWidth="1"/>
    <col min="11534" max="11534" width="0" style="2" hidden="1" customWidth="1"/>
    <col min="11535" max="11535" width="4.28515625" style="2" customWidth="1"/>
    <col min="11536" max="11536" width="0" style="2" hidden="1" customWidth="1"/>
    <col min="11537" max="11537" width="4.7109375" style="2" customWidth="1"/>
    <col min="11538" max="11538" width="0" style="2" hidden="1" customWidth="1"/>
    <col min="11539" max="11539" width="4.5703125" style="2" customWidth="1"/>
    <col min="11540" max="11540" width="0" style="2" hidden="1" customWidth="1"/>
    <col min="11541" max="11541" width="5.5703125" style="2" customWidth="1"/>
    <col min="11542" max="11542" width="0" style="2" hidden="1" customWidth="1"/>
    <col min="11543" max="11543" width="6.140625" style="2" customWidth="1"/>
    <col min="11544" max="11544" width="0" style="2" hidden="1" customWidth="1"/>
    <col min="11545" max="11545" width="5.85546875" style="2" customWidth="1"/>
    <col min="11546" max="11556" width="0" style="2" hidden="1" customWidth="1"/>
    <col min="11557" max="11557" width="9.5703125" style="2" customWidth="1"/>
    <col min="11558" max="11558" width="10.140625" style="2" customWidth="1"/>
    <col min="11559" max="11559" width="5.5703125" style="2" customWidth="1"/>
    <col min="11560" max="11560" width="32.7109375" style="2" customWidth="1"/>
    <col min="11561" max="11561" width="11.7109375" style="2" customWidth="1"/>
    <col min="11562" max="11776" width="9.140625" style="2"/>
    <col min="11777" max="11777" width="5.42578125" style="2" customWidth="1"/>
    <col min="11778" max="11778" width="9.7109375" style="2" customWidth="1"/>
    <col min="11779" max="11779" width="13.140625" style="2" customWidth="1"/>
    <col min="11780" max="11780" width="7.85546875" style="2" bestFit="1" customWidth="1"/>
    <col min="11781" max="11781" width="10.140625" style="2" bestFit="1" customWidth="1"/>
    <col min="11782" max="11782" width="7" style="2" customWidth="1"/>
    <col min="11783" max="11783" width="6.7109375" style="2" customWidth="1"/>
    <col min="11784" max="11786" width="0" style="2" hidden="1" customWidth="1"/>
    <col min="11787" max="11787" width="4" style="2" customWidth="1"/>
    <col min="11788" max="11788" width="0" style="2" hidden="1" customWidth="1"/>
    <col min="11789" max="11789" width="4.140625" style="2" customWidth="1"/>
    <col min="11790" max="11790" width="0" style="2" hidden="1" customWidth="1"/>
    <col min="11791" max="11791" width="4.28515625" style="2" customWidth="1"/>
    <col min="11792" max="11792" width="0" style="2" hidden="1" customWidth="1"/>
    <col min="11793" max="11793" width="4.7109375" style="2" customWidth="1"/>
    <col min="11794" max="11794" width="0" style="2" hidden="1" customWidth="1"/>
    <col min="11795" max="11795" width="4.5703125" style="2" customWidth="1"/>
    <col min="11796" max="11796" width="0" style="2" hidden="1" customWidth="1"/>
    <col min="11797" max="11797" width="5.5703125" style="2" customWidth="1"/>
    <col min="11798" max="11798" width="0" style="2" hidden="1" customWidth="1"/>
    <col min="11799" max="11799" width="6.140625" style="2" customWidth="1"/>
    <col min="11800" max="11800" width="0" style="2" hidden="1" customWidth="1"/>
    <col min="11801" max="11801" width="5.85546875" style="2" customWidth="1"/>
    <col min="11802" max="11812" width="0" style="2" hidden="1" customWidth="1"/>
    <col min="11813" max="11813" width="9.5703125" style="2" customWidth="1"/>
    <col min="11814" max="11814" width="10.140625" style="2" customWidth="1"/>
    <col min="11815" max="11815" width="5.5703125" style="2" customWidth="1"/>
    <col min="11816" max="11816" width="32.7109375" style="2" customWidth="1"/>
    <col min="11817" max="11817" width="11.7109375" style="2" customWidth="1"/>
    <col min="11818" max="12032" width="9.140625" style="2"/>
    <col min="12033" max="12033" width="5.42578125" style="2" customWidth="1"/>
    <col min="12034" max="12034" width="9.7109375" style="2" customWidth="1"/>
    <col min="12035" max="12035" width="13.140625" style="2" customWidth="1"/>
    <col min="12036" max="12036" width="7.85546875" style="2" bestFit="1" customWidth="1"/>
    <col min="12037" max="12037" width="10.140625" style="2" bestFit="1" customWidth="1"/>
    <col min="12038" max="12038" width="7" style="2" customWidth="1"/>
    <col min="12039" max="12039" width="6.7109375" style="2" customWidth="1"/>
    <col min="12040" max="12042" width="0" style="2" hidden="1" customWidth="1"/>
    <col min="12043" max="12043" width="4" style="2" customWidth="1"/>
    <col min="12044" max="12044" width="0" style="2" hidden="1" customWidth="1"/>
    <col min="12045" max="12045" width="4.140625" style="2" customWidth="1"/>
    <col min="12046" max="12046" width="0" style="2" hidden="1" customWidth="1"/>
    <col min="12047" max="12047" width="4.28515625" style="2" customWidth="1"/>
    <col min="12048" max="12048" width="0" style="2" hidden="1" customWidth="1"/>
    <col min="12049" max="12049" width="4.7109375" style="2" customWidth="1"/>
    <col min="12050" max="12050" width="0" style="2" hidden="1" customWidth="1"/>
    <col min="12051" max="12051" width="4.5703125" style="2" customWidth="1"/>
    <col min="12052" max="12052" width="0" style="2" hidden="1" customWidth="1"/>
    <col min="12053" max="12053" width="5.5703125" style="2" customWidth="1"/>
    <col min="12054" max="12054" width="0" style="2" hidden="1" customWidth="1"/>
    <col min="12055" max="12055" width="6.140625" style="2" customWidth="1"/>
    <col min="12056" max="12056" width="0" style="2" hidden="1" customWidth="1"/>
    <col min="12057" max="12057" width="5.85546875" style="2" customWidth="1"/>
    <col min="12058" max="12068" width="0" style="2" hidden="1" customWidth="1"/>
    <col min="12069" max="12069" width="9.5703125" style="2" customWidth="1"/>
    <col min="12070" max="12070" width="10.140625" style="2" customWidth="1"/>
    <col min="12071" max="12071" width="5.5703125" style="2" customWidth="1"/>
    <col min="12072" max="12072" width="32.7109375" style="2" customWidth="1"/>
    <col min="12073" max="12073" width="11.7109375" style="2" customWidth="1"/>
    <col min="12074" max="12288" width="9.140625" style="2"/>
    <col min="12289" max="12289" width="5.42578125" style="2" customWidth="1"/>
    <col min="12290" max="12290" width="9.7109375" style="2" customWidth="1"/>
    <col min="12291" max="12291" width="13.140625" style="2" customWidth="1"/>
    <col min="12292" max="12292" width="7.85546875" style="2" bestFit="1" customWidth="1"/>
    <col min="12293" max="12293" width="10.140625" style="2" bestFit="1" customWidth="1"/>
    <col min="12294" max="12294" width="7" style="2" customWidth="1"/>
    <col min="12295" max="12295" width="6.7109375" style="2" customWidth="1"/>
    <col min="12296" max="12298" width="0" style="2" hidden="1" customWidth="1"/>
    <col min="12299" max="12299" width="4" style="2" customWidth="1"/>
    <col min="12300" max="12300" width="0" style="2" hidden="1" customWidth="1"/>
    <col min="12301" max="12301" width="4.140625" style="2" customWidth="1"/>
    <col min="12302" max="12302" width="0" style="2" hidden="1" customWidth="1"/>
    <col min="12303" max="12303" width="4.28515625" style="2" customWidth="1"/>
    <col min="12304" max="12304" width="0" style="2" hidden="1" customWidth="1"/>
    <col min="12305" max="12305" width="4.7109375" style="2" customWidth="1"/>
    <col min="12306" max="12306" width="0" style="2" hidden="1" customWidth="1"/>
    <col min="12307" max="12307" width="4.5703125" style="2" customWidth="1"/>
    <col min="12308" max="12308" width="0" style="2" hidden="1" customWidth="1"/>
    <col min="12309" max="12309" width="5.5703125" style="2" customWidth="1"/>
    <col min="12310" max="12310" width="0" style="2" hidden="1" customWidth="1"/>
    <col min="12311" max="12311" width="6.140625" style="2" customWidth="1"/>
    <col min="12312" max="12312" width="0" style="2" hidden="1" customWidth="1"/>
    <col min="12313" max="12313" width="5.85546875" style="2" customWidth="1"/>
    <col min="12314" max="12324" width="0" style="2" hidden="1" customWidth="1"/>
    <col min="12325" max="12325" width="9.5703125" style="2" customWidth="1"/>
    <col min="12326" max="12326" width="10.140625" style="2" customWidth="1"/>
    <col min="12327" max="12327" width="5.5703125" style="2" customWidth="1"/>
    <col min="12328" max="12328" width="32.7109375" style="2" customWidth="1"/>
    <col min="12329" max="12329" width="11.7109375" style="2" customWidth="1"/>
    <col min="12330" max="12544" width="9.140625" style="2"/>
    <col min="12545" max="12545" width="5.42578125" style="2" customWidth="1"/>
    <col min="12546" max="12546" width="9.7109375" style="2" customWidth="1"/>
    <col min="12547" max="12547" width="13.140625" style="2" customWidth="1"/>
    <col min="12548" max="12548" width="7.85546875" style="2" bestFit="1" customWidth="1"/>
    <col min="12549" max="12549" width="10.140625" style="2" bestFit="1" customWidth="1"/>
    <col min="12550" max="12550" width="7" style="2" customWidth="1"/>
    <col min="12551" max="12551" width="6.7109375" style="2" customWidth="1"/>
    <col min="12552" max="12554" width="0" style="2" hidden="1" customWidth="1"/>
    <col min="12555" max="12555" width="4" style="2" customWidth="1"/>
    <col min="12556" max="12556" width="0" style="2" hidden="1" customWidth="1"/>
    <col min="12557" max="12557" width="4.140625" style="2" customWidth="1"/>
    <col min="12558" max="12558" width="0" style="2" hidden="1" customWidth="1"/>
    <col min="12559" max="12559" width="4.28515625" style="2" customWidth="1"/>
    <col min="12560" max="12560" width="0" style="2" hidden="1" customWidth="1"/>
    <col min="12561" max="12561" width="4.7109375" style="2" customWidth="1"/>
    <col min="12562" max="12562" width="0" style="2" hidden="1" customWidth="1"/>
    <col min="12563" max="12563" width="4.5703125" style="2" customWidth="1"/>
    <col min="12564" max="12564" width="0" style="2" hidden="1" customWidth="1"/>
    <col min="12565" max="12565" width="5.5703125" style="2" customWidth="1"/>
    <col min="12566" max="12566" width="0" style="2" hidden="1" customWidth="1"/>
    <col min="12567" max="12567" width="6.140625" style="2" customWidth="1"/>
    <col min="12568" max="12568" width="0" style="2" hidden="1" customWidth="1"/>
    <col min="12569" max="12569" width="5.85546875" style="2" customWidth="1"/>
    <col min="12570" max="12580" width="0" style="2" hidden="1" customWidth="1"/>
    <col min="12581" max="12581" width="9.5703125" style="2" customWidth="1"/>
    <col min="12582" max="12582" width="10.140625" style="2" customWidth="1"/>
    <col min="12583" max="12583" width="5.5703125" style="2" customWidth="1"/>
    <col min="12584" max="12584" width="32.7109375" style="2" customWidth="1"/>
    <col min="12585" max="12585" width="11.7109375" style="2" customWidth="1"/>
    <col min="12586" max="12800" width="9.140625" style="2"/>
    <col min="12801" max="12801" width="5.42578125" style="2" customWidth="1"/>
    <col min="12802" max="12802" width="9.7109375" style="2" customWidth="1"/>
    <col min="12803" max="12803" width="13.140625" style="2" customWidth="1"/>
    <col min="12804" max="12804" width="7.85546875" style="2" bestFit="1" customWidth="1"/>
    <col min="12805" max="12805" width="10.140625" style="2" bestFit="1" customWidth="1"/>
    <col min="12806" max="12806" width="7" style="2" customWidth="1"/>
    <col min="12807" max="12807" width="6.7109375" style="2" customWidth="1"/>
    <col min="12808" max="12810" width="0" style="2" hidden="1" customWidth="1"/>
    <col min="12811" max="12811" width="4" style="2" customWidth="1"/>
    <col min="12812" max="12812" width="0" style="2" hidden="1" customWidth="1"/>
    <col min="12813" max="12813" width="4.140625" style="2" customWidth="1"/>
    <col min="12814" max="12814" width="0" style="2" hidden="1" customWidth="1"/>
    <col min="12815" max="12815" width="4.28515625" style="2" customWidth="1"/>
    <col min="12816" max="12816" width="0" style="2" hidden="1" customWidth="1"/>
    <col min="12817" max="12817" width="4.7109375" style="2" customWidth="1"/>
    <col min="12818" max="12818" width="0" style="2" hidden="1" customWidth="1"/>
    <col min="12819" max="12819" width="4.5703125" style="2" customWidth="1"/>
    <col min="12820" max="12820" width="0" style="2" hidden="1" customWidth="1"/>
    <col min="12821" max="12821" width="5.5703125" style="2" customWidth="1"/>
    <col min="12822" max="12822" width="0" style="2" hidden="1" customWidth="1"/>
    <col min="12823" max="12823" width="6.140625" style="2" customWidth="1"/>
    <col min="12824" max="12824" width="0" style="2" hidden="1" customWidth="1"/>
    <col min="12825" max="12825" width="5.85546875" style="2" customWidth="1"/>
    <col min="12826" max="12836" width="0" style="2" hidden="1" customWidth="1"/>
    <col min="12837" max="12837" width="9.5703125" style="2" customWidth="1"/>
    <col min="12838" max="12838" width="10.140625" style="2" customWidth="1"/>
    <col min="12839" max="12839" width="5.5703125" style="2" customWidth="1"/>
    <col min="12840" max="12840" width="32.7109375" style="2" customWidth="1"/>
    <col min="12841" max="12841" width="11.7109375" style="2" customWidth="1"/>
    <col min="12842" max="13056" width="9.140625" style="2"/>
    <col min="13057" max="13057" width="5.42578125" style="2" customWidth="1"/>
    <col min="13058" max="13058" width="9.7109375" style="2" customWidth="1"/>
    <col min="13059" max="13059" width="13.140625" style="2" customWidth="1"/>
    <col min="13060" max="13060" width="7.85546875" style="2" bestFit="1" customWidth="1"/>
    <col min="13061" max="13061" width="10.140625" style="2" bestFit="1" customWidth="1"/>
    <col min="13062" max="13062" width="7" style="2" customWidth="1"/>
    <col min="13063" max="13063" width="6.7109375" style="2" customWidth="1"/>
    <col min="13064" max="13066" width="0" style="2" hidden="1" customWidth="1"/>
    <col min="13067" max="13067" width="4" style="2" customWidth="1"/>
    <col min="13068" max="13068" width="0" style="2" hidden="1" customWidth="1"/>
    <col min="13069" max="13069" width="4.140625" style="2" customWidth="1"/>
    <col min="13070" max="13070" width="0" style="2" hidden="1" customWidth="1"/>
    <col min="13071" max="13071" width="4.28515625" style="2" customWidth="1"/>
    <col min="13072" max="13072" width="0" style="2" hidden="1" customWidth="1"/>
    <col min="13073" max="13073" width="4.7109375" style="2" customWidth="1"/>
    <col min="13074" max="13074" width="0" style="2" hidden="1" customWidth="1"/>
    <col min="13075" max="13075" width="4.5703125" style="2" customWidth="1"/>
    <col min="13076" max="13076" width="0" style="2" hidden="1" customWidth="1"/>
    <col min="13077" max="13077" width="5.5703125" style="2" customWidth="1"/>
    <col min="13078" max="13078" width="0" style="2" hidden="1" customWidth="1"/>
    <col min="13079" max="13079" width="6.140625" style="2" customWidth="1"/>
    <col min="13080" max="13080" width="0" style="2" hidden="1" customWidth="1"/>
    <col min="13081" max="13081" width="5.85546875" style="2" customWidth="1"/>
    <col min="13082" max="13092" width="0" style="2" hidden="1" customWidth="1"/>
    <col min="13093" max="13093" width="9.5703125" style="2" customWidth="1"/>
    <col min="13094" max="13094" width="10.140625" style="2" customWidth="1"/>
    <col min="13095" max="13095" width="5.5703125" style="2" customWidth="1"/>
    <col min="13096" max="13096" width="32.7109375" style="2" customWidth="1"/>
    <col min="13097" max="13097" width="11.7109375" style="2" customWidth="1"/>
    <col min="13098" max="13312" width="9.140625" style="2"/>
    <col min="13313" max="13313" width="5.42578125" style="2" customWidth="1"/>
    <col min="13314" max="13314" width="9.7109375" style="2" customWidth="1"/>
    <col min="13315" max="13315" width="13.140625" style="2" customWidth="1"/>
    <col min="13316" max="13316" width="7.85546875" style="2" bestFit="1" customWidth="1"/>
    <col min="13317" max="13317" width="10.140625" style="2" bestFit="1" customWidth="1"/>
    <col min="13318" max="13318" width="7" style="2" customWidth="1"/>
    <col min="13319" max="13319" width="6.7109375" style="2" customWidth="1"/>
    <col min="13320" max="13322" width="0" style="2" hidden="1" customWidth="1"/>
    <col min="13323" max="13323" width="4" style="2" customWidth="1"/>
    <col min="13324" max="13324" width="0" style="2" hidden="1" customWidth="1"/>
    <col min="13325" max="13325" width="4.140625" style="2" customWidth="1"/>
    <col min="13326" max="13326" width="0" style="2" hidden="1" customWidth="1"/>
    <col min="13327" max="13327" width="4.28515625" style="2" customWidth="1"/>
    <col min="13328" max="13328" width="0" style="2" hidden="1" customWidth="1"/>
    <col min="13329" max="13329" width="4.7109375" style="2" customWidth="1"/>
    <col min="13330" max="13330" width="0" style="2" hidden="1" customWidth="1"/>
    <col min="13331" max="13331" width="4.5703125" style="2" customWidth="1"/>
    <col min="13332" max="13332" width="0" style="2" hidden="1" customWidth="1"/>
    <col min="13333" max="13333" width="5.5703125" style="2" customWidth="1"/>
    <col min="13334" max="13334" width="0" style="2" hidden="1" customWidth="1"/>
    <col min="13335" max="13335" width="6.140625" style="2" customWidth="1"/>
    <col min="13336" max="13336" width="0" style="2" hidden="1" customWidth="1"/>
    <col min="13337" max="13337" width="5.85546875" style="2" customWidth="1"/>
    <col min="13338" max="13348" width="0" style="2" hidden="1" customWidth="1"/>
    <col min="13349" max="13349" width="9.5703125" style="2" customWidth="1"/>
    <col min="13350" max="13350" width="10.140625" style="2" customWidth="1"/>
    <col min="13351" max="13351" width="5.5703125" style="2" customWidth="1"/>
    <col min="13352" max="13352" width="32.7109375" style="2" customWidth="1"/>
    <col min="13353" max="13353" width="11.7109375" style="2" customWidth="1"/>
    <col min="13354" max="13568" width="9.140625" style="2"/>
    <col min="13569" max="13569" width="5.42578125" style="2" customWidth="1"/>
    <col min="13570" max="13570" width="9.7109375" style="2" customWidth="1"/>
    <col min="13571" max="13571" width="13.140625" style="2" customWidth="1"/>
    <col min="13572" max="13572" width="7.85546875" style="2" bestFit="1" customWidth="1"/>
    <col min="13573" max="13573" width="10.140625" style="2" bestFit="1" customWidth="1"/>
    <col min="13574" max="13574" width="7" style="2" customWidth="1"/>
    <col min="13575" max="13575" width="6.7109375" style="2" customWidth="1"/>
    <col min="13576" max="13578" width="0" style="2" hidden="1" customWidth="1"/>
    <col min="13579" max="13579" width="4" style="2" customWidth="1"/>
    <col min="13580" max="13580" width="0" style="2" hidden="1" customWidth="1"/>
    <col min="13581" max="13581" width="4.140625" style="2" customWidth="1"/>
    <col min="13582" max="13582" width="0" style="2" hidden="1" customWidth="1"/>
    <col min="13583" max="13583" width="4.28515625" style="2" customWidth="1"/>
    <col min="13584" max="13584" width="0" style="2" hidden="1" customWidth="1"/>
    <col min="13585" max="13585" width="4.7109375" style="2" customWidth="1"/>
    <col min="13586" max="13586" width="0" style="2" hidden="1" customWidth="1"/>
    <col min="13587" max="13587" width="4.5703125" style="2" customWidth="1"/>
    <col min="13588" max="13588" width="0" style="2" hidden="1" customWidth="1"/>
    <col min="13589" max="13589" width="5.5703125" style="2" customWidth="1"/>
    <col min="13590" max="13590" width="0" style="2" hidden="1" customWidth="1"/>
    <col min="13591" max="13591" width="6.140625" style="2" customWidth="1"/>
    <col min="13592" max="13592" width="0" style="2" hidden="1" customWidth="1"/>
    <col min="13593" max="13593" width="5.85546875" style="2" customWidth="1"/>
    <col min="13594" max="13604" width="0" style="2" hidden="1" customWidth="1"/>
    <col min="13605" max="13605" width="9.5703125" style="2" customWidth="1"/>
    <col min="13606" max="13606" width="10.140625" style="2" customWidth="1"/>
    <col min="13607" max="13607" width="5.5703125" style="2" customWidth="1"/>
    <col min="13608" max="13608" width="32.7109375" style="2" customWidth="1"/>
    <col min="13609" max="13609" width="11.7109375" style="2" customWidth="1"/>
    <col min="13610" max="13824" width="9.140625" style="2"/>
    <col min="13825" max="13825" width="5.42578125" style="2" customWidth="1"/>
    <col min="13826" max="13826" width="9.7109375" style="2" customWidth="1"/>
    <col min="13827" max="13827" width="13.140625" style="2" customWidth="1"/>
    <col min="13828" max="13828" width="7.85546875" style="2" bestFit="1" customWidth="1"/>
    <col min="13829" max="13829" width="10.140625" style="2" bestFit="1" customWidth="1"/>
    <col min="13830" max="13830" width="7" style="2" customWidth="1"/>
    <col min="13831" max="13831" width="6.7109375" style="2" customWidth="1"/>
    <col min="13832" max="13834" width="0" style="2" hidden="1" customWidth="1"/>
    <col min="13835" max="13835" width="4" style="2" customWidth="1"/>
    <col min="13836" max="13836" width="0" style="2" hidden="1" customWidth="1"/>
    <col min="13837" max="13837" width="4.140625" style="2" customWidth="1"/>
    <col min="13838" max="13838" width="0" style="2" hidden="1" customWidth="1"/>
    <col min="13839" max="13839" width="4.28515625" style="2" customWidth="1"/>
    <col min="13840" max="13840" width="0" style="2" hidden="1" customWidth="1"/>
    <col min="13841" max="13841" width="4.7109375" style="2" customWidth="1"/>
    <col min="13842" max="13842" width="0" style="2" hidden="1" customWidth="1"/>
    <col min="13843" max="13843" width="4.5703125" style="2" customWidth="1"/>
    <col min="13844" max="13844" width="0" style="2" hidden="1" customWidth="1"/>
    <col min="13845" max="13845" width="5.5703125" style="2" customWidth="1"/>
    <col min="13846" max="13846" width="0" style="2" hidden="1" customWidth="1"/>
    <col min="13847" max="13847" width="6.140625" style="2" customWidth="1"/>
    <col min="13848" max="13848" width="0" style="2" hidden="1" customWidth="1"/>
    <col min="13849" max="13849" width="5.85546875" style="2" customWidth="1"/>
    <col min="13850" max="13860" width="0" style="2" hidden="1" customWidth="1"/>
    <col min="13861" max="13861" width="9.5703125" style="2" customWidth="1"/>
    <col min="13862" max="13862" width="10.140625" style="2" customWidth="1"/>
    <col min="13863" max="13863" width="5.5703125" style="2" customWidth="1"/>
    <col min="13864" max="13864" width="32.7109375" style="2" customWidth="1"/>
    <col min="13865" max="13865" width="11.7109375" style="2" customWidth="1"/>
    <col min="13866" max="14080" width="9.140625" style="2"/>
    <col min="14081" max="14081" width="5.42578125" style="2" customWidth="1"/>
    <col min="14082" max="14082" width="9.7109375" style="2" customWidth="1"/>
    <col min="14083" max="14083" width="13.140625" style="2" customWidth="1"/>
    <col min="14084" max="14084" width="7.85546875" style="2" bestFit="1" customWidth="1"/>
    <col min="14085" max="14085" width="10.140625" style="2" bestFit="1" customWidth="1"/>
    <col min="14086" max="14086" width="7" style="2" customWidth="1"/>
    <col min="14087" max="14087" width="6.7109375" style="2" customWidth="1"/>
    <col min="14088" max="14090" width="0" style="2" hidden="1" customWidth="1"/>
    <col min="14091" max="14091" width="4" style="2" customWidth="1"/>
    <col min="14092" max="14092" width="0" style="2" hidden="1" customWidth="1"/>
    <col min="14093" max="14093" width="4.140625" style="2" customWidth="1"/>
    <col min="14094" max="14094" width="0" style="2" hidden="1" customWidth="1"/>
    <col min="14095" max="14095" width="4.28515625" style="2" customWidth="1"/>
    <col min="14096" max="14096" width="0" style="2" hidden="1" customWidth="1"/>
    <col min="14097" max="14097" width="4.7109375" style="2" customWidth="1"/>
    <col min="14098" max="14098" width="0" style="2" hidden="1" customWidth="1"/>
    <col min="14099" max="14099" width="4.5703125" style="2" customWidth="1"/>
    <col min="14100" max="14100" width="0" style="2" hidden="1" customWidth="1"/>
    <col min="14101" max="14101" width="5.5703125" style="2" customWidth="1"/>
    <col min="14102" max="14102" width="0" style="2" hidden="1" customWidth="1"/>
    <col min="14103" max="14103" width="6.140625" style="2" customWidth="1"/>
    <col min="14104" max="14104" width="0" style="2" hidden="1" customWidth="1"/>
    <col min="14105" max="14105" width="5.85546875" style="2" customWidth="1"/>
    <col min="14106" max="14116" width="0" style="2" hidden="1" customWidth="1"/>
    <col min="14117" max="14117" width="9.5703125" style="2" customWidth="1"/>
    <col min="14118" max="14118" width="10.140625" style="2" customWidth="1"/>
    <col min="14119" max="14119" width="5.5703125" style="2" customWidth="1"/>
    <col min="14120" max="14120" width="32.7109375" style="2" customWidth="1"/>
    <col min="14121" max="14121" width="11.7109375" style="2" customWidth="1"/>
    <col min="14122" max="14336" width="9.140625" style="2"/>
    <col min="14337" max="14337" width="5.42578125" style="2" customWidth="1"/>
    <col min="14338" max="14338" width="9.7109375" style="2" customWidth="1"/>
    <col min="14339" max="14339" width="13.140625" style="2" customWidth="1"/>
    <col min="14340" max="14340" width="7.85546875" style="2" bestFit="1" customWidth="1"/>
    <col min="14341" max="14341" width="10.140625" style="2" bestFit="1" customWidth="1"/>
    <col min="14342" max="14342" width="7" style="2" customWidth="1"/>
    <col min="14343" max="14343" width="6.7109375" style="2" customWidth="1"/>
    <col min="14344" max="14346" width="0" style="2" hidden="1" customWidth="1"/>
    <col min="14347" max="14347" width="4" style="2" customWidth="1"/>
    <col min="14348" max="14348" width="0" style="2" hidden="1" customWidth="1"/>
    <col min="14349" max="14349" width="4.140625" style="2" customWidth="1"/>
    <col min="14350" max="14350" width="0" style="2" hidden="1" customWidth="1"/>
    <col min="14351" max="14351" width="4.28515625" style="2" customWidth="1"/>
    <col min="14352" max="14352" width="0" style="2" hidden="1" customWidth="1"/>
    <col min="14353" max="14353" width="4.7109375" style="2" customWidth="1"/>
    <col min="14354" max="14354" width="0" style="2" hidden="1" customWidth="1"/>
    <col min="14355" max="14355" width="4.5703125" style="2" customWidth="1"/>
    <col min="14356" max="14356" width="0" style="2" hidden="1" customWidth="1"/>
    <col min="14357" max="14357" width="5.5703125" style="2" customWidth="1"/>
    <col min="14358" max="14358" width="0" style="2" hidden="1" customWidth="1"/>
    <col min="14359" max="14359" width="6.140625" style="2" customWidth="1"/>
    <col min="14360" max="14360" width="0" style="2" hidden="1" customWidth="1"/>
    <col min="14361" max="14361" width="5.85546875" style="2" customWidth="1"/>
    <col min="14362" max="14372" width="0" style="2" hidden="1" customWidth="1"/>
    <col min="14373" max="14373" width="9.5703125" style="2" customWidth="1"/>
    <col min="14374" max="14374" width="10.140625" style="2" customWidth="1"/>
    <col min="14375" max="14375" width="5.5703125" style="2" customWidth="1"/>
    <col min="14376" max="14376" width="32.7109375" style="2" customWidth="1"/>
    <col min="14377" max="14377" width="11.7109375" style="2" customWidth="1"/>
    <col min="14378" max="14592" width="9.140625" style="2"/>
    <col min="14593" max="14593" width="5.42578125" style="2" customWidth="1"/>
    <col min="14594" max="14594" width="9.7109375" style="2" customWidth="1"/>
    <col min="14595" max="14595" width="13.140625" style="2" customWidth="1"/>
    <col min="14596" max="14596" width="7.85546875" style="2" bestFit="1" customWidth="1"/>
    <col min="14597" max="14597" width="10.140625" style="2" bestFit="1" customWidth="1"/>
    <col min="14598" max="14598" width="7" style="2" customWidth="1"/>
    <col min="14599" max="14599" width="6.7109375" style="2" customWidth="1"/>
    <col min="14600" max="14602" width="0" style="2" hidden="1" customWidth="1"/>
    <col min="14603" max="14603" width="4" style="2" customWidth="1"/>
    <col min="14604" max="14604" width="0" style="2" hidden="1" customWidth="1"/>
    <col min="14605" max="14605" width="4.140625" style="2" customWidth="1"/>
    <col min="14606" max="14606" width="0" style="2" hidden="1" customWidth="1"/>
    <col min="14607" max="14607" width="4.28515625" style="2" customWidth="1"/>
    <col min="14608" max="14608" width="0" style="2" hidden="1" customWidth="1"/>
    <col min="14609" max="14609" width="4.7109375" style="2" customWidth="1"/>
    <col min="14610" max="14610" width="0" style="2" hidden="1" customWidth="1"/>
    <col min="14611" max="14611" width="4.5703125" style="2" customWidth="1"/>
    <col min="14612" max="14612" width="0" style="2" hidden="1" customWidth="1"/>
    <col min="14613" max="14613" width="5.5703125" style="2" customWidth="1"/>
    <col min="14614" max="14614" width="0" style="2" hidden="1" customWidth="1"/>
    <col min="14615" max="14615" width="6.140625" style="2" customWidth="1"/>
    <col min="14616" max="14616" width="0" style="2" hidden="1" customWidth="1"/>
    <col min="14617" max="14617" width="5.85546875" style="2" customWidth="1"/>
    <col min="14618" max="14628" width="0" style="2" hidden="1" customWidth="1"/>
    <col min="14629" max="14629" width="9.5703125" style="2" customWidth="1"/>
    <col min="14630" max="14630" width="10.140625" style="2" customWidth="1"/>
    <col min="14631" max="14631" width="5.5703125" style="2" customWidth="1"/>
    <col min="14632" max="14632" width="32.7109375" style="2" customWidth="1"/>
    <col min="14633" max="14633" width="11.7109375" style="2" customWidth="1"/>
    <col min="14634" max="14848" width="9.140625" style="2"/>
    <col min="14849" max="14849" width="5.42578125" style="2" customWidth="1"/>
    <col min="14850" max="14850" width="9.7109375" style="2" customWidth="1"/>
    <col min="14851" max="14851" width="13.140625" style="2" customWidth="1"/>
    <col min="14852" max="14852" width="7.85546875" style="2" bestFit="1" customWidth="1"/>
    <col min="14853" max="14853" width="10.140625" style="2" bestFit="1" customWidth="1"/>
    <col min="14854" max="14854" width="7" style="2" customWidth="1"/>
    <col min="14855" max="14855" width="6.7109375" style="2" customWidth="1"/>
    <col min="14856" max="14858" width="0" style="2" hidden="1" customWidth="1"/>
    <col min="14859" max="14859" width="4" style="2" customWidth="1"/>
    <col min="14860" max="14860" width="0" style="2" hidden="1" customWidth="1"/>
    <col min="14861" max="14861" width="4.140625" style="2" customWidth="1"/>
    <col min="14862" max="14862" width="0" style="2" hidden="1" customWidth="1"/>
    <col min="14863" max="14863" width="4.28515625" style="2" customWidth="1"/>
    <col min="14864" max="14864" width="0" style="2" hidden="1" customWidth="1"/>
    <col min="14865" max="14865" width="4.7109375" style="2" customWidth="1"/>
    <col min="14866" max="14866" width="0" style="2" hidden="1" customWidth="1"/>
    <col min="14867" max="14867" width="4.5703125" style="2" customWidth="1"/>
    <col min="14868" max="14868" width="0" style="2" hidden="1" customWidth="1"/>
    <col min="14869" max="14869" width="5.5703125" style="2" customWidth="1"/>
    <col min="14870" max="14870" width="0" style="2" hidden="1" customWidth="1"/>
    <col min="14871" max="14871" width="6.140625" style="2" customWidth="1"/>
    <col min="14872" max="14872" width="0" style="2" hidden="1" customWidth="1"/>
    <col min="14873" max="14873" width="5.85546875" style="2" customWidth="1"/>
    <col min="14874" max="14884" width="0" style="2" hidden="1" customWidth="1"/>
    <col min="14885" max="14885" width="9.5703125" style="2" customWidth="1"/>
    <col min="14886" max="14886" width="10.140625" style="2" customWidth="1"/>
    <col min="14887" max="14887" width="5.5703125" style="2" customWidth="1"/>
    <col min="14888" max="14888" width="32.7109375" style="2" customWidth="1"/>
    <col min="14889" max="14889" width="11.7109375" style="2" customWidth="1"/>
    <col min="14890" max="15104" width="9.140625" style="2"/>
    <col min="15105" max="15105" width="5.42578125" style="2" customWidth="1"/>
    <col min="15106" max="15106" width="9.7109375" style="2" customWidth="1"/>
    <col min="15107" max="15107" width="13.140625" style="2" customWidth="1"/>
    <col min="15108" max="15108" width="7.85546875" style="2" bestFit="1" customWidth="1"/>
    <col min="15109" max="15109" width="10.140625" style="2" bestFit="1" customWidth="1"/>
    <col min="15110" max="15110" width="7" style="2" customWidth="1"/>
    <col min="15111" max="15111" width="6.7109375" style="2" customWidth="1"/>
    <col min="15112" max="15114" width="0" style="2" hidden="1" customWidth="1"/>
    <col min="15115" max="15115" width="4" style="2" customWidth="1"/>
    <col min="15116" max="15116" width="0" style="2" hidden="1" customWidth="1"/>
    <col min="15117" max="15117" width="4.140625" style="2" customWidth="1"/>
    <col min="15118" max="15118" width="0" style="2" hidden="1" customWidth="1"/>
    <col min="15119" max="15119" width="4.28515625" style="2" customWidth="1"/>
    <col min="15120" max="15120" width="0" style="2" hidden="1" customWidth="1"/>
    <col min="15121" max="15121" width="4.7109375" style="2" customWidth="1"/>
    <col min="15122" max="15122" width="0" style="2" hidden="1" customWidth="1"/>
    <col min="15123" max="15123" width="4.5703125" style="2" customWidth="1"/>
    <col min="15124" max="15124" width="0" style="2" hidden="1" customWidth="1"/>
    <col min="15125" max="15125" width="5.5703125" style="2" customWidth="1"/>
    <col min="15126" max="15126" width="0" style="2" hidden="1" customWidth="1"/>
    <col min="15127" max="15127" width="6.140625" style="2" customWidth="1"/>
    <col min="15128" max="15128" width="0" style="2" hidden="1" customWidth="1"/>
    <col min="15129" max="15129" width="5.85546875" style="2" customWidth="1"/>
    <col min="15130" max="15140" width="0" style="2" hidden="1" customWidth="1"/>
    <col min="15141" max="15141" width="9.5703125" style="2" customWidth="1"/>
    <col min="15142" max="15142" width="10.140625" style="2" customWidth="1"/>
    <col min="15143" max="15143" width="5.5703125" style="2" customWidth="1"/>
    <col min="15144" max="15144" width="32.7109375" style="2" customWidth="1"/>
    <col min="15145" max="15145" width="11.7109375" style="2" customWidth="1"/>
    <col min="15146" max="15360" width="9.140625" style="2"/>
    <col min="15361" max="15361" width="5.42578125" style="2" customWidth="1"/>
    <col min="15362" max="15362" width="9.7109375" style="2" customWidth="1"/>
    <col min="15363" max="15363" width="13.140625" style="2" customWidth="1"/>
    <col min="15364" max="15364" width="7.85546875" style="2" bestFit="1" customWidth="1"/>
    <col min="15365" max="15365" width="10.140625" style="2" bestFit="1" customWidth="1"/>
    <col min="15366" max="15366" width="7" style="2" customWidth="1"/>
    <col min="15367" max="15367" width="6.7109375" style="2" customWidth="1"/>
    <col min="15368" max="15370" width="0" style="2" hidden="1" customWidth="1"/>
    <col min="15371" max="15371" width="4" style="2" customWidth="1"/>
    <col min="15372" max="15372" width="0" style="2" hidden="1" customWidth="1"/>
    <col min="15373" max="15373" width="4.140625" style="2" customWidth="1"/>
    <col min="15374" max="15374" width="0" style="2" hidden="1" customWidth="1"/>
    <col min="15375" max="15375" width="4.28515625" style="2" customWidth="1"/>
    <col min="15376" max="15376" width="0" style="2" hidden="1" customWidth="1"/>
    <col min="15377" max="15377" width="4.7109375" style="2" customWidth="1"/>
    <col min="15378" max="15378" width="0" style="2" hidden="1" customWidth="1"/>
    <col min="15379" max="15379" width="4.5703125" style="2" customWidth="1"/>
    <col min="15380" max="15380" width="0" style="2" hidden="1" customWidth="1"/>
    <col min="15381" max="15381" width="5.5703125" style="2" customWidth="1"/>
    <col min="15382" max="15382" width="0" style="2" hidden="1" customWidth="1"/>
    <col min="15383" max="15383" width="6.140625" style="2" customWidth="1"/>
    <col min="15384" max="15384" width="0" style="2" hidden="1" customWidth="1"/>
    <col min="15385" max="15385" width="5.85546875" style="2" customWidth="1"/>
    <col min="15386" max="15396" width="0" style="2" hidden="1" customWidth="1"/>
    <col min="15397" max="15397" width="9.5703125" style="2" customWidth="1"/>
    <col min="15398" max="15398" width="10.140625" style="2" customWidth="1"/>
    <col min="15399" max="15399" width="5.5703125" style="2" customWidth="1"/>
    <col min="15400" max="15400" width="32.7109375" style="2" customWidth="1"/>
    <col min="15401" max="15401" width="11.7109375" style="2" customWidth="1"/>
    <col min="15402" max="15616" width="9.140625" style="2"/>
    <col min="15617" max="15617" width="5.42578125" style="2" customWidth="1"/>
    <col min="15618" max="15618" width="9.7109375" style="2" customWidth="1"/>
    <col min="15619" max="15619" width="13.140625" style="2" customWidth="1"/>
    <col min="15620" max="15620" width="7.85546875" style="2" bestFit="1" customWidth="1"/>
    <col min="15621" max="15621" width="10.140625" style="2" bestFit="1" customWidth="1"/>
    <col min="15622" max="15622" width="7" style="2" customWidth="1"/>
    <col min="15623" max="15623" width="6.7109375" style="2" customWidth="1"/>
    <col min="15624" max="15626" width="0" style="2" hidden="1" customWidth="1"/>
    <col min="15627" max="15627" width="4" style="2" customWidth="1"/>
    <col min="15628" max="15628" width="0" style="2" hidden="1" customWidth="1"/>
    <col min="15629" max="15629" width="4.140625" style="2" customWidth="1"/>
    <col min="15630" max="15630" width="0" style="2" hidden="1" customWidth="1"/>
    <col min="15631" max="15631" width="4.28515625" style="2" customWidth="1"/>
    <col min="15632" max="15632" width="0" style="2" hidden="1" customWidth="1"/>
    <col min="15633" max="15633" width="4.7109375" style="2" customWidth="1"/>
    <col min="15634" max="15634" width="0" style="2" hidden="1" customWidth="1"/>
    <col min="15635" max="15635" width="4.5703125" style="2" customWidth="1"/>
    <col min="15636" max="15636" width="0" style="2" hidden="1" customWidth="1"/>
    <col min="15637" max="15637" width="5.5703125" style="2" customWidth="1"/>
    <col min="15638" max="15638" width="0" style="2" hidden="1" customWidth="1"/>
    <col min="15639" max="15639" width="6.140625" style="2" customWidth="1"/>
    <col min="15640" max="15640" width="0" style="2" hidden="1" customWidth="1"/>
    <col min="15641" max="15641" width="5.85546875" style="2" customWidth="1"/>
    <col min="15642" max="15652" width="0" style="2" hidden="1" customWidth="1"/>
    <col min="15653" max="15653" width="9.5703125" style="2" customWidth="1"/>
    <col min="15654" max="15654" width="10.140625" style="2" customWidth="1"/>
    <col min="15655" max="15655" width="5.5703125" style="2" customWidth="1"/>
    <col min="15656" max="15656" width="32.7109375" style="2" customWidth="1"/>
    <col min="15657" max="15657" width="11.7109375" style="2" customWidth="1"/>
    <col min="15658" max="15872" width="9.140625" style="2"/>
    <col min="15873" max="15873" width="5.42578125" style="2" customWidth="1"/>
    <col min="15874" max="15874" width="9.7109375" style="2" customWidth="1"/>
    <col min="15875" max="15875" width="13.140625" style="2" customWidth="1"/>
    <col min="15876" max="15876" width="7.85546875" style="2" bestFit="1" customWidth="1"/>
    <col min="15877" max="15877" width="10.140625" style="2" bestFit="1" customWidth="1"/>
    <col min="15878" max="15878" width="7" style="2" customWidth="1"/>
    <col min="15879" max="15879" width="6.7109375" style="2" customWidth="1"/>
    <col min="15880" max="15882" width="0" style="2" hidden="1" customWidth="1"/>
    <col min="15883" max="15883" width="4" style="2" customWidth="1"/>
    <col min="15884" max="15884" width="0" style="2" hidden="1" customWidth="1"/>
    <col min="15885" max="15885" width="4.140625" style="2" customWidth="1"/>
    <col min="15886" max="15886" width="0" style="2" hidden="1" customWidth="1"/>
    <col min="15887" max="15887" width="4.28515625" style="2" customWidth="1"/>
    <col min="15888" max="15888" width="0" style="2" hidden="1" customWidth="1"/>
    <col min="15889" max="15889" width="4.7109375" style="2" customWidth="1"/>
    <col min="15890" max="15890" width="0" style="2" hidden="1" customWidth="1"/>
    <col min="15891" max="15891" width="4.5703125" style="2" customWidth="1"/>
    <col min="15892" max="15892" width="0" style="2" hidden="1" customWidth="1"/>
    <col min="15893" max="15893" width="5.5703125" style="2" customWidth="1"/>
    <col min="15894" max="15894" width="0" style="2" hidden="1" customWidth="1"/>
    <col min="15895" max="15895" width="6.140625" style="2" customWidth="1"/>
    <col min="15896" max="15896" width="0" style="2" hidden="1" customWidth="1"/>
    <col min="15897" max="15897" width="5.85546875" style="2" customWidth="1"/>
    <col min="15898" max="15908" width="0" style="2" hidden="1" customWidth="1"/>
    <col min="15909" max="15909" width="9.5703125" style="2" customWidth="1"/>
    <col min="15910" max="15910" width="10.140625" style="2" customWidth="1"/>
    <col min="15911" max="15911" width="5.5703125" style="2" customWidth="1"/>
    <col min="15912" max="15912" width="32.7109375" style="2" customWidth="1"/>
    <col min="15913" max="15913" width="11.7109375" style="2" customWidth="1"/>
    <col min="15914" max="16128" width="9.140625" style="2"/>
    <col min="16129" max="16129" width="5.42578125" style="2" customWidth="1"/>
    <col min="16130" max="16130" width="9.7109375" style="2" customWidth="1"/>
    <col min="16131" max="16131" width="13.140625" style="2" customWidth="1"/>
    <col min="16132" max="16132" width="7.85546875" style="2" bestFit="1" customWidth="1"/>
    <col min="16133" max="16133" width="10.140625" style="2" bestFit="1" customWidth="1"/>
    <col min="16134" max="16134" width="7" style="2" customWidth="1"/>
    <col min="16135" max="16135" width="6.7109375" style="2" customWidth="1"/>
    <col min="16136" max="16138" width="0" style="2" hidden="1" customWidth="1"/>
    <col min="16139" max="16139" width="4" style="2" customWidth="1"/>
    <col min="16140" max="16140" width="0" style="2" hidden="1" customWidth="1"/>
    <col min="16141" max="16141" width="4.140625" style="2" customWidth="1"/>
    <col min="16142" max="16142" width="0" style="2" hidden="1" customWidth="1"/>
    <col min="16143" max="16143" width="4.28515625" style="2" customWidth="1"/>
    <col min="16144" max="16144" width="0" style="2" hidden="1" customWidth="1"/>
    <col min="16145" max="16145" width="4.7109375" style="2" customWidth="1"/>
    <col min="16146" max="16146" width="0" style="2" hidden="1" customWidth="1"/>
    <col min="16147" max="16147" width="4.5703125" style="2" customWidth="1"/>
    <col min="16148" max="16148" width="0" style="2" hidden="1" customWidth="1"/>
    <col min="16149" max="16149" width="5.5703125" style="2" customWidth="1"/>
    <col min="16150" max="16150" width="0" style="2" hidden="1" customWidth="1"/>
    <col min="16151" max="16151" width="6.140625" style="2" customWidth="1"/>
    <col min="16152" max="16152" width="0" style="2" hidden="1" customWidth="1"/>
    <col min="16153" max="16153" width="5.85546875" style="2" customWidth="1"/>
    <col min="16154" max="16164" width="0" style="2" hidden="1" customWidth="1"/>
    <col min="16165" max="16165" width="9.5703125" style="2" customWidth="1"/>
    <col min="16166" max="16166" width="10.140625" style="2" customWidth="1"/>
    <col min="16167" max="16167" width="5.5703125" style="2" customWidth="1"/>
    <col min="16168" max="16168" width="32.7109375" style="2" customWidth="1"/>
    <col min="16169" max="16169" width="11.7109375" style="2" customWidth="1"/>
    <col min="16170" max="16384" width="9.140625" style="2"/>
  </cols>
  <sheetData>
    <row r="1" spans="1:40" x14ac:dyDescent="0.25">
      <c r="A1" s="51" t="s">
        <v>0</v>
      </c>
      <c r="B1" s="51"/>
      <c r="C1" s="51"/>
      <c r="D1" s="51"/>
      <c r="E1" s="51"/>
      <c r="O1" s="52" t="s">
        <v>1</v>
      </c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</row>
    <row r="2" spans="1:40" ht="16.5" x14ac:dyDescent="0.25">
      <c r="A2" s="53" t="s">
        <v>2</v>
      </c>
      <c r="B2" s="53"/>
      <c r="C2" s="53"/>
      <c r="D2" s="53"/>
      <c r="E2" s="53"/>
      <c r="O2" s="54" t="s">
        <v>3</v>
      </c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</row>
    <row r="4" spans="1:40" ht="36.75" customHeight="1" x14ac:dyDescent="0.25">
      <c r="A4" s="55" t="s">
        <v>946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</row>
    <row r="5" spans="1:40" ht="19.5" x14ac:dyDescent="0.25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</row>
    <row r="7" spans="1:40" s="13" customFormat="1" ht="80.25" customHeight="1" x14ac:dyDescent="0.25">
      <c r="A7" s="3" t="s">
        <v>5</v>
      </c>
      <c r="B7" s="3" t="s">
        <v>6</v>
      </c>
      <c r="C7" s="57" t="s">
        <v>7</v>
      </c>
      <c r="D7" s="58"/>
      <c r="E7" s="4" t="s">
        <v>8</v>
      </c>
      <c r="F7" s="5" t="s">
        <v>9</v>
      </c>
      <c r="G7" s="5" t="s">
        <v>10</v>
      </c>
      <c r="H7" s="6" t="s">
        <v>11</v>
      </c>
      <c r="I7" s="7" t="s">
        <v>12</v>
      </c>
      <c r="J7" s="8" t="s">
        <v>13</v>
      </c>
      <c r="K7" s="8" t="s">
        <v>14</v>
      </c>
      <c r="L7" s="8" t="s">
        <v>15</v>
      </c>
      <c r="M7" s="8" t="s">
        <v>16</v>
      </c>
      <c r="N7" s="8" t="s">
        <v>17</v>
      </c>
      <c r="O7" s="8" t="s">
        <v>18</v>
      </c>
      <c r="P7" s="8" t="s">
        <v>19</v>
      </c>
      <c r="Q7" s="9" t="s">
        <v>20</v>
      </c>
      <c r="R7" s="10" t="s">
        <v>21</v>
      </c>
      <c r="S7" s="11" t="s">
        <v>22</v>
      </c>
      <c r="T7" s="10" t="s">
        <v>23</v>
      </c>
      <c r="U7" s="12" t="s">
        <v>24</v>
      </c>
      <c r="V7" s="10" t="s">
        <v>25</v>
      </c>
      <c r="W7" s="9" t="s">
        <v>26</v>
      </c>
      <c r="X7" s="10" t="s">
        <v>27</v>
      </c>
      <c r="Y7" s="12" t="s">
        <v>28</v>
      </c>
      <c r="Z7" s="8" t="s">
        <v>11</v>
      </c>
      <c r="AA7" s="8" t="s">
        <v>14</v>
      </c>
      <c r="AB7" s="8" t="s">
        <v>16</v>
      </c>
      <c r="AC7" s="8" t="s">
        <v>18</v>
      </c>
      <c r="AD7" s="8" t="s">
        <v>29</v>
      </c>
      <c r="AE7" s="10" t="s">
        <v>21</v>
      </c>
      <c r="AF7" s="10" t="s">
        <v>23</v>
      </c>
      <c r="AG7" s="10" t="s">
        <v>25</v>
      </c>
      <c r="AH7" s="10" t="s">
        <v>27</v>
      </c>
      <c r="AI7" s="10" t="s">
        <v>30</v>
      </c>
      <c r="AJ7" s="10" t="s">
        <v>31</v>
      </c>
      <c r="AK7" s="8" t="s">
        <v>32</v>
      </c>
      <c r="AL7" s="10" t="s">
        <v>33</v>
      </c>
    </row>
    <row r="8" spans="1:40" ht="24.75" customHeight="1" x14ac:dyDescent="0.25">
      <c r="A8" s="14">
        <f>IF(B8&lt;&gt;"",SUBTOTAL(103,B8:$B$8))</f>
        <v>1</v>
      </c>
      <c r="B8" s="14" t="s">
        <v>34</v>
      </c>
      <c r="C8" s="15" t="s">
        <v>35</v>
      </c>
      <c r="D8" s="16" t="s">
        <v>36</v>
      </c>
      <c r="E8" s="17" t="s">
        <v>37</v>
      </c>
      <c r="F8" s="14" t="s">
        <v>38</v>
      </c>
      <c r="G8" s="14" t="s">
        <v>39</v>
      </c>
      <c r="H8" s="18"/>
      <c r="I8" s="14"/>
      <c r="J8" s="18"/>
      <c r="K8" s="14"/>
      <c r="L8" s="18"/>
      <c r="M8" s="14"/>
      <c r="N8" s="18"/>
      <c r="O8" s="14"/>
      <c r="P8" s="18"/>
      <c r="Q8" s="14"/>
      <c r="R8" s="18">
        <v>5.6</v>
      </c>
      <c r="S8" s="14" t="s">
        <v>40</v>
      </c>
      <c r="T8" s="18">
        <v>4.8</v>
      </c>
      <c r="U8" s="14" t="s">
        <v>41</v>
      </c>
      <c r="V8" s="18"/>
      <c r="W8" s="14"/>
      <c r="X8" s="18">
        <v>4.2</v>
      </c>
      <c r="Y8" s="14" t="s">
        <v>41</v>
      </c>
      <c r="Z8" s="19"/>
      <c r="AA8" s="19"/>
      <c r="AB8" s="19"/>
      <c r="AC8" s="19"/>
      <c r="AD8" s="19"/>
      <c r="AE8" s="19">
        <v>1</v>
      </c>
      <c r="AF8" s="19">
        <v>1</v>
      </c>
      <c r="AG8" s="19"/>
      <c r="AH8" s="19">
        <v>1</v>
      </c>
      <c r="AI8" s="19">
        <v>1</v>
      </c>
      <c r="AJ8" s="19">
        <v>2</v>
      </c>
      <c r="AK8" s="14" t="s">
        <v>42</v>
      </c>
      <c r="AL8" s="20"/>
      <c r="AM8" s="2" t="str">
        <f>MID(G8,4,1)</f>
        <v>A</v>
      </c>
      <c r="AN8" s="21" t="s">
        <v>43</v>
      </c>
    </row>
    <row r="9" spans="1:40" ht="24.75" customHeight="1" x14ac:dyDescent="0.25">
      <c r="A9" s="14">
        <f>IF(B9&lt;&gt;"",SUBTOTAL(103,B$8:$B9))</f>
        <v>2</v>
      </c>
      <c r="B9" s="14" t="s">
        <v>44</v>
      </c>
      <c r="C9" s="15" t="s">
        <v>45</v>
      </c>
      <c r="D9" s="16" t="s">
        <v>46</v>
      </c>
      <c r="E9" s="17" t="s">
        <v>47</v>
      </c>
      <c r="F9" s="14" t="s">
        <v>48</v>
      </c>
      <c r="G9" s="14" t="s">
        <v>49</v>
      </c>
      <c r="H9" s="18"/>
      <c r="I9" s="14"/>
      <c r="J9" s="18"/>
      <c r="K9" s="14"/>
      <c r="L9" s="18"/>
      <c r="M9" s="14"/>
      <c r="N9" s="18"/>
      <c r="O9" s="14"/>
      <c r="P9" s="18"/>
      <c r="Q9" s="14"/>
      <c r="R9" s="18">
        <v>4.4000000000000004</v>
      </c>
      <c r="S9" s="14" t="s">
        <v>41</v>
      </c>
      <c r="T9" s="18">
        <v>6.8</v>
      </c>
      <c r="U9" s="14" t="s">
        <v>50</v>
      </c>
      <c r="V9" s="22">
        <v>0</v>
      </c>
      <c r="W9" s="23" t="s">
        <v>51</v>
      </c>
      <c r="X9" s="18">
        <v>8.6</v>
      </c>
      <c r="Y9" s="14" t="s">
        <v>52</v>
      </c>
      <c r="Z9" s="19"/>
      <c r="AA9" s="19"/>
      <c r="AB9" s="19"/>
      <c r="AC9" s="19"/>
      <c r="AD9" s="19"/>
      <c r="AE9" s="19">
        <v>1</v>
      </c>
      <c r="AF9" s="19">
        <v>1</v>
      </c>
      <c r="AG9" s="19"/>
      <c r="AH9" s="19">
        <v>1</v>
      </c>
      <c r="AI9" s="19">
        <v>1</v>
      </c>
      <c r="AJ9" s="19">
        <v>2</v>
      </c>
      <c r="AK9" s="14" t="s">
        <v>42</v>
      </c>
      <c r="AL9" s="20"/>
      <c r="AM9" s="2" t="str">
        <f t="shared" ref="AM9:AM71" si="0">MID(G9,4,1)</f>
        <v>A</v>
      </c>
      <c r="AN9" s="21" t="s">
        <v>43</v>
      </c>
    </row>
    <row r="10" spans="1:40" ht="24.75" customHeight="1" x14ac:dyDescent="0.25">
      <c r="A10" s="14">
        <f>IF(B10&lt;&gt;"",SUBTOTAL(103,B$8:$B10))</f>
        <v>3</v>
      </c>
      <c r="B10" s="14" t="s">
        <v>53</v>
      </c>
      <c r="C10" s="15" t="s">
        <v>54</v>
      </c>
      <c r="D10" s="16" t="s">
        <v>55</v>
      </c>
      <c r="E10" s="17" t="s">
        <v>56</v>
      </c>
      <c r="F10" s="14" t="s">
        <v>48</v>
      </c>
      <c r="G10" s="14" t="s">
        <v>57</v>
      </c>
      <c r="H10" s="18"/>
      <c r="I10" s="14"/>
      <c r="J10" s="22">
        <v>0</v>
      </c>
      <c r="K10" s="23" t="s">
        <v>51</v>
      </c>
      <c r="L10" s="18"/>
      <c r="M10" s="14"/>
      <c r="N10" s="18">
        <v>6.4</v>
      </c>
      <c r="O10" s="14" t="s">
        <v>40</v>
      </c>
      <c r="P10" s="18"/>
      <c r="Q10" s="14"/>
      <c r="R10" s="18">
        <v>6.4</v>
      </c>
      <c r="S10" s="14" t="s">
        <v>40</v>
      </c>
      <c r="T10" s="22">
        <v>0</v>
      </c>
      <c r="U10" s="23" t="s">
        <v>51</v>
      </c>
      <c r="V10" s="18"/>
      <c r="W10" s="14"/>
      <c r="X10" s="18">
        <v>4.5999999999999996</v>
      </c>
      <c r="Y10" s="14" t="s">
        <v>41</v>
      </c>
      <c r="Z10" s="19"/>
      <c r="AA10" s="19"/>
      <c r="AB10" s="19"/>
      <c r="AC10" s="19">
        <v>1</v>
      </c>
      <c r="AD10" s="19"/>
      <c r="AE10" s="19">
        <v>1</v>
      </c>
      <c r="AF10" s="19"/>
      <c r="AG10" s="19"/>
      <c r="AH10" s="19">
        <v>1</v>
      </c>
      <c r="AI10" s="19">
        <v>1</v>
      </c>
      <c r="AJ10" s="19">
        <v>2</v>
      </c>
      <c r="AK10" s="14" t="s">
        <v>42</v>
      </c>
      <c r="AL10" s="20"/>
      <c r="AM10" s="2" t="str">
        <f>RIGHT(G10,2)</f>
        <v>KS</v>
      </c>
      <c r="AN10" s="21" t="s">
        <v>58</v>
      </c>
    </row>
    <row r="11" spans="1:40" ht="24.75" customHeight="1" x14ac:dyDescent="0.25">
      <c r="A11" s="14">
        <f>IF(B11&lt;&gt;"",SUBTOTAL(103,B$8:$B11))</f>
        <v>4</v>
      </c>
      <c r="B11" s="14" t="s">
        <v>59</v>
      </c>
      <c r="C11" s="15" t="s">
        <v>60</v>
      </c>
      <c r="D11" s="16" t="s">
        <v>61</v>
      </c>
      <c r="E11" s="17" t="s">
        <v>62</v>
      </c>
      <c r="F11" s="14" t="s">
        <v>48</v>
      </c>
      <c r="G11" s="14" t="s">
        <v>57</v>
      </c>
      <c r="H11" s="18"/>
      <c r="I11" s="14"/>
      <c r="J11" s="18">
        <v>4.8</v>
      </c>
      <c r="K11" s="14" t="s">
        <v>41</v>
      </c>
      <c r="L11" s="18"/>
      <c r="M11" s="14"/>
      <c r="N11" s="18">
        <v>6.8</v>
      </c>
      <c r="O11" s="14" t="s">
        <v>50</v>
      </c>
      <c r="P11" s="18"/>
      <c r="Q11" s="14"/>
      <c r="R11" s="18">
        <v>7.2</v>
      </c>
      <c r="S11" s="14" t="s">
        <v>63</v>
      </c>
      <c r="T11" s="18"/>
      <c r="U11" s="14"/>
      <c r="V11" s="22">
        <v>0</v>
      </c>
      <c r="W11" s="23" t="s">
        <v>51</v>
      </c>
      <c r="X11" s="18">
        <v>4.5</v>
      </c>
      <c r="Y11" s="14" t="s">
        <v>41</v>
      </c>
      <c r="Z11" s="19"/>
      <c r="AA11" s="19">
        <v>1</v>
      </c>
      <c r="AB11" s="19"/>
      <c r="AC11" s="19">
        <v>1</v>
      </c>
      <c r="AD11" s="19"/>
      <c r="AE11" s="19">
        <v>1</v>
      </c>
      <c r="AF11" s="19"/>
      <c r="AG11" s="19"/>
      <c r="AH11" s="19">
        <v>1</v>
      </c>
      <c r="AI11" s="19">
        <v>1</v>
      </c>
      <c r="AJ11" s="19">
        <v>3</v>
      </c>
      <c r="AK11" s="14" t="s">
        <v>42</v>
      </c>
      <c r="AL11" s="20"/>
      <c r="AM11" s="2" t="str">
        <f>RIGHT(G11,2)</f>
        <v>KS</v>
      </c>
      <c r="AN11" s="21" t="s">
        <v>58</v>
      </c>
    </row>
    <row r="12" spans="1:40" ht="24.75" customHeight="1" x14ac:dyDescent="0.25">
      <c r="A12" s="14">
        <f>IF(B12&lt;&gt;"",SUBTOTAL(103,B$8:$B12))</f>
        <v>5</v>
      </c>
      <c r="B12" s="14" t="s">
        <v>64</v>
      </c>
      <c r="C12" s="15" t="s">
        <v>65</v>
      </c>
      <c r="D12" s="16" t="s">
        <v>66</v>
      </c>
      <c r="E12" s="17" t="s">
        <v>67</v>
      </c>
      <c r="F12" s="14" t="s">
        <v>48</v>
      </c>
      <c r="G12" s="14" t="s">
        <v>68</v>
      </c>
      <c r="H12" s="18"/>
      <c r="I12" s="14"/>
      <c r="J12" s="18">
        <v>8</v>
      </c>
      <c r="K12" s="14" t="s">
        <v>69</v>
      </c>
      <c r="L12" s="18"/>
      <c r="M12" s="14"/>
      <c r="N12" s="18"/>
      <c r="O12" s="14"/>
      <c r="P12" s="18"/>
      <c r="Q12" s="14"/>
      <c r="R12" s="18">
        <v>8</v>
      </c>
      <c r="S12" s="14" t="s">
        <v>69</v>
      </c>
      <c r="T12" s="22">
        <v>0</v>
      </c>
      <c r="U12" s="23" t="s">
        <v>51</v>
      </c>
      <c r="V12" s="18"/>
      <c r="W12" s="14"/>
      <c r="X12" s="18">
        <v>4.8</v>
      </c>
      <c r="Y12" s="14" t="s">
        <v>41</v>
      </c>
      <c r="Z12" s="19"/>
      <c r="AA12" s="19">
        <v>1</v>
      </c>
      <c r="AB12" s="19"/>
      <c r="AC12" s="19"/>
      <c r="AD12" s="19"/>
      <c r="AE12" s="19">
        <v>1</v>
      </c>
      <c r="AF12" s="19"/>
      <c r="AG12" s="19"/>
      <c r="AH12" s="19">
        <v>1</v>
      </c>
      <c r="AI12" s="19">
        <v>1</v>
      </c>
      <c r="AJ12" s="19">
        <v>2</v>
      </c>
      <c r="AK12" s="14" t="s">
        <v>42</v>
      </c>
      <c r="AL12" s="20"/>
      <c r="AM12" s="2" t="str">
        <f>RIGHT(G12,2)</f>
        <v>LH</v>
      </c>
      <c r="AN12" s="21" t="s">
        <v>70</v>
      </c>
    </row>
    <row r="13" spans="1:40" ht="24.75" customHeight="1" x14ac:dyDescent="0.25">
      <c r="A13" s="14">
        <f>IF(B13&lt;&gt;"",SUBTOTAL(103,B$8:$B13))</f>
        <v>6</v>
      </c>
      <c r="B13" s="14" t="s">
        <v>71</v>
      </c>
      <c r="C13" s="15" t="s">
        <v>72</v>
      </c>
      <c r="D13" s="16" t="s">
        <v>73</v>
      </c>
      <c r="E13" s="17" t="s">
        <v>74</v>
      </c>
      <c r="F13" s="14" t="s">
        <v>38</v>
      </c>
      <c r="G13" s="14" t="s">
        <v>75</v>
      </c>
      <c r="H13" s="18"/>
      <c r="I13" s="14"/>
      <c r="J13" s="18">
        <v>5</v>
      </c>
      <c r="K13" s="14" t="s">
        <v>76</v>
      </c>
      <c r="L13" s="18">
        <v>4</v>
      </c>
      <c r="M13" s="14" t="s">
        <v>41</v>
      </c>
      <c r="N13" s="18"/>
      <c r="O13" s="14"/>
      <c r="P13" s="18"/>
      <c r="Q13" s="14"/>
      <c r="R13" s="18">
        <v>7</v>
      </c>
      <c r="S13" s="14" t="s">
        <v>63</v>
      </c>
      <c r="T13" s="18"/>
      <c r="U13" s="14"/>
      <c r="V13" s="18"/>
      <c r="W13" s="14"/>
      <c r="X13" s="18"/>
      <c r="Y13" s="14"/>
      <c r="Z13" s="19"/>
      <c r="AA13" s="19">
        <v>1</v>
      </c>
      <c r="AB13" s="19">
        <v>1</v>
      </c>
      <c r="AC13" s="19"/>
      <c r="AD13" s="19"/>
      <c r="AE13" s="19">
        <v>1</v>
      </c>
      <c r="AF13" s="19"/>
      <c r="AG13" s="19"/>
      <c r="AH13" s="19"/>
      <c r="AI13" s="19">
        <v>1</v>
      </c>
      <c r="AJ13" s="19">
        <v>2</v>
      </c>
      <c r="AK13" s="14" t="s">
        <v>42</v>
      </c>
      <c r="AL13" s="20"/>
      <c r="AM13" s="2" t="str">
        <f t="shared" si="0"/>
        <v>C</v>
      </c>
      <c r="AN13" s="21" t="s">
        <v>77</v>
      </c>
    </row>
    <row r="14" spans="1:40" ht="24.75" customHeight="1" x14ac:dyDescent="0.25">
      <c r="A14" s="14">
        <f>IF(B14&lt;&gt;"",SUBTOTAL(103,B$8:$B14))</f>
        <v>7</v>
      </c>
      <c r="B14" s="14" t="s">
        <v>78</v>
      </c>
      <c r="C14" s="15" t="s">
        <v>79</v>
      </c>
      <c r="D14" s="16" t="s">
        <v>80</v>
      </c>
      <c r="E14" s="17" t="s">
        <v>81</v>
      </c>
      <c r="F14" s="14" t="s">
        <v>48</v>
      </c>
      <c r="G14" s="14" t="s">
        <v>75</v>
      </c>
      <c r="H14" s="18"/>
      <c r="I14" s="14"/>
      <c r="J14" s="18"/>
      <c r="K14" s="14"/>
      <c r="L14" s="18">
        <v>4.5999999999999996</v>
      </c>
      <c r="M14" s="14" t="s">
        <v>41</v>
      </c>
      <c r="N14" s="22">
        <v>1.8</v>
      </c>
      <c r="O14" s="23" t="s">
        <v>51</v>
      </c>
      <c r="P14" s="18"/>
      <c r="Q14" s="14"/>
      <c r="R14" s="18">
        <v>8.1999999999999993</v>
      </c>
      <c r="S14" s="14" t="s">
        <v>69</v>
      </c>
      <c r="T14" s="22">
        <v>0</v>
      </c>
      <c r="U14" s="23" t="s">
        <v>51</v>
      </c>
      <c r="V14" s="18"/>
      <c r="W14" s="14"/>
      <c r="X14" s="18">
        <v>4</v>
      </c>
      <c r="Y14" s="14" t="s">
        <v>41</v>
      </c>
      <c r="Z14" s="19"/>
      <c r="AA14" s="19"/>
      <c r="AB14" s="19">
        <v>1</v>
      </c>
      <c r="AC14" s="19"/>
      <c r="AD14" s="19"/>
      <c r="AE14" s="19">
        <v>1</v>
      </c>
      <c r="AF14" s="19"/>
      <c r="AG14" s="19"/>
      <c r="AH14" s="19">
        <v>1</v>
      </c>
      <c r="AI14" s="19">
        <v>1</v>
      </c>
      <c r="AJ14" s="19">
        <v>2</v>
      </c>
      <c r="AK14" s="14" t="s">
        <v>42</v>
      </c>
      <c r="AL14" s="20"/>
      <c r="AM14" s="2" t="str">
        <f t="shared" si="0"/>
        <v>C</v>
      </c>
      <c r="AN14" s="21" t="s">
        <v>77</v>
      </c>
    </row>
    <row r="15" spans="1:40" ht="24.75" customHeight="1" x14ac:dyDescent="0.25">
      <c r="A15" s="14">
        <f>IF(B15&lt;&gt;"",SUBTOTAL(103,B$8:$B15))</f>
        <v>8</v>
      </c>
      <c r="B15" s="14" t="s">
        <v>82</v>
      </c>
      <c r="C15" s="15" t="s">
        <v>83</v>
      </c>
      <c r="D15" s="16" t="s">
        <v>84</v>
      </c>
      <c r="E15" s="17" t="s">
        <v>85</v>
      </c>
      <c r="F15" s="14" t="s">
        <v>38</v>
      </c>
      <c r="G15" s="14" t="s">
        <v>86</v>
      </c>
      <c r="H15" s="18"/>
      <c r="I15" s="14"/>
      <c r="J15" s="18">
        <v>4.8</v>
      </c>
      <c r="K15" s="14" t="s">
        <v>41</v>
      </c>
      <c r="L15" s="18"/>
      <c r="M15" s="14"/>
      <c r="N15" s="18"/>
      <c r="O15" s="14"/>
      <c r="P15" s="18"/>
      <c r="Q15" s="14"/>
      <c r="R15" s="18">
        <v>6</v>
      </c>
      <c r="S15" s="14" t="s">
        <v>40</v>
      </c>
      <c r="T15" s="18"/>
      <c r="U15" s="14"/>
      <c r="V15" s="18"/>
      <c r="W15" s="14"/>
      <c r="X15" s="18">
        <v>5.4</v>
      </c>
      <c r="Y15" s="14" t="s">
        <v>76</v>
      </c>
      <c r="Z15" s="19"/>
      <c r="AA15" s="19">
        <v>1</v>
      </c>
      <c r="AB15" s="19"/>
      <c r="AC15" s="19"/>
      <c r="AD15" s="19"/>
      <c r="AE15" s="19">
        <v>1</v>
      </c>
      <c r="AF15" s="19"/>
      <c r="AG15" s="19"/>
      <c r="AH15" s="19">
        <v>1</v>
      </c>
      <c r="AI15" s="19">
        <v>1</v>
      </c>
      <c r="AJ15" s="19">
        <v>2</v>
      </c>
      <c r="AK15" s="14" t="s">
        <v>42</v>
      </c>
      <c r="AL15" s="20"/>
      <c r="AM15" s="2" t="str">
        <f t="shared" si="0"/>
        <v>C</v>
      </c>
      <c r="AN15" s="21" t="s">
        <v>77</v>
      </c>
    </row>
    <row r="16" spans="1:40" ht="24.75" customHeight="1" x14ac:dyDescent="0.25">
      <c r="A16" s="14">
        <f>IF(B16&lt;&gt;"",SUBTOTAL(103,B$8:$B16))</f>
        <v>9</v>
      </c>
      <c r="B16" s="14" t="s">
        <v>87</v>
      </c>
      <c r="C16" s="15" t="s">
        <v>88</v>
      </c>
      <c r="D16" s="16" t="s">
        <v>89</v>
      </c>
      <c r="E16" s="17" t="s">
        <v>90</v>
      </c>
      <c r="F16" s="14" t="s">
        <v>48</v>
      </c>
      <c r="G16" s="14" t="s">
        <v>91</v>
      </c>
      <c r="H16" s="18"/>
      <c r="I16" s="14"/>
      <c r="J16" s="18">
        <v>4.5999999999999996</v>
      </c>
      <c r="K16" s="14" t="s">
        <v>41</v>
      </c>
      <c r="L16" s="18"/>
      <c r="M16" s="14"/>
      <c r="N16" s="18"/>
      <c r="O16" s="14"/>
      <c r="P16" s="18"/>
      <c r="Q16" s="14"/>
      <c r="R16" s="18">
        <v>8.1999999999999993</v>
      </c>
      <c r="S16" s="14" t="s">
        <v>69</v>
      </c>
      <c r="T16" s="18"/>
      <c r="U16" s="14"/>
      <c r="V16" s="18"/>
      <c r="W16" s="14"/>
      <c r="X16" s="18">
        <v>5.6</v>
      </c>
      <c r="Y16" s="14" t="s">
        <v>40</v>
      </c>
      <c r="Z16" s="19"/>
      <c r="AA16" s="19">
        <v>1</v>
      </c>
      <c r="AB16" s="19"/>
      <c r="AC16" s="19"/>
      <c r="AD16" s="19"/>
      <c r="AE16" s="19">
        <v>1</v>
      </c>
      <c r="AF16" s="19"/>
      <c r="AG16" s="19"/>
      <c r="AH16" s="19">
        <v>1</v>
      </c>
      <c r="AI16" s="19">
        <v>1</v>
      </c>
      <c r="AJ16" s="19">
        <v>2</v>
      </c>
      <c r="AK16" s="14" t="s">
        <v>42</v>
      </c>
      <c r="AL16" s="20"/>
      <c r="AM16" s="2" t="str">
        <f t="shared" si="0"/>
        <v>C</v>
      </c>
      <c r="AN16" s="21" t="s">
        <v>77</v>
      </c>
    </row>
    <row r="17" spans="1:40" ht="24.75" customHeight="1" x14ac:dyDescent="0.25">
      <c r="A17" s="14">
        <f>IF(B17&lt;&gt;"",SUBTOTAL(103,B$8:$B17))</f>
        <v>10</v>
      </c>
      <c r="B17" s="14" t="s">
        <v>92</v>
      </c>
      <c r="C17" s="15" t="s">
        <v>93</v>
      </c>
      <c r="D17" s="16" t="s">
        <v>94</v>
      </c>
      <c r="E17" s="17" t="s">
        <v>95</v>
      </c>
      <c r="F17" s="14" t="s">
        <v>48</v>
      </c>
      <c r="G17" s="14" t="s">
        <v>96</v>
      </c>
      <c r="H17" s="18"/>
      <c r="I17" s="14"/>
      <c r="J17" s="18">
        <v>4.8</v>
      </c>
      <c r="K17" s="14" t="s">
        <v>41</v>
      </c>
      <c r="L17" s="18"/>
      <c r="M17" s="14"/>
      <c r="N17" s="22">
        <v>3.6</v>
      </c>
      <c r="O17" s="23" t="s">
        <v>51</v>
      </c>
      <c r="P17" s="18"/>
      <c r="Q17" s="14"/>
      <c r="R17" s="18">
        <v>7</v>
      </c>
      <c r="S17" s="14" t="s">
        <v>63</v>
      </c>
      <c r="T17" s="18">
        <v>5</v>
      </c>
      <c r="U17" s="14" t="s">
        <v>76</v>
      </c>
      <c r="V17" s="18"/>
      <c r="W17" s="14"/>
      <c r="X17" s="18"/>
      <c r="Y17" s="14"/>
      <c r="Z17" s="19"/>
      <c r="AA17" s="19">
        <v>1</v>
      </c>
      <c r="AB17" s="19"/>
      <c r="AC17" s="19"/>
      <c r="AD17" s="19"/>
      <c r="AE17" s="19">
        <v>1</v>
      </c>
      <c r="AF17" s="19">
        <v>1</v>
      </c>
      <c r="AG17" s="19"/>
      <c r="AH17" s="19"/>
      <c r="AI17" s="19">
        <v>1</v>
      </c>
      <c r="AJ17" s="19">
        <v>2</v>
      </c>
      <c r="AK17" s="14" t="s">
        <v>42</v>
      </c>
      <c r="AL17" s="20"/>
      <c r="AM17" s="2" t="str">
        <f t="shared" si="0"/>
        <v>D</v>
      </c>
      <c r="AN17" s="21" t="s">
        <v>97</v>
      </c>
    </row>
    <row r="18" spans="1:40" ht="24.75" customHeight="1" x14ac:dyDescent="0.25">
      <c r="A18" s="14">
        <f>IF(B18&lt;&gt;"",SUBTOTAL(103,B$8:$B18))</f>
        <v>11</v>
      </c>
      <c r="B18" s="14" t="s">
        <v>98</v>
      </c>
      <c r="C18" s="15" t="s">
        <v>99</v>
      </c>
      <c r="D18" s="16" t="s">
        <v>100</v>
      </c>
      <c r="E18" s="17" t="s">
        <v>101</v>
      </c>
      <c r="F18" s="14" t="s">
        <v>48</v>
      </c>
      <c r="G18" s="14" t="s">
        <v>102</v>
      </c>
      <c r="H18" s="18"/>
      <c r="I18" s="14"/>
      <c r="J18" s="18"/>
      <c r="K18" s="14"/>
      <c r="L18" s="18">
        <v>4.2</v>
      </c>
      <c r="M18" s="14" t="s">
        <v>41</v>
      </c>
      <c r="N18" s="18">
        <v>5.2</v>
      </c>
      <c r="O18" s="14" t="s">
        <v>76</v>
      </c>
      <c r="P18" s="18"/>
      <c r="Q18" s="14"/>
      <c r="R18" s="18">
        <v>7</v>
      </c>
      <c r="S18" s="14" t="s">
        <v>63</v>
      </c>
      <c r="T18" s="18"/>
      <c r="U18" s="14"/>
      <c r="V18" s="18"/>
      <c r="W18" s="14"/>
      <c r="X18" s="18"/>
      <c r="Y18" s="14"/>
      <c r="Z18" s="19"/>
      <c r="AA18" s="19"/>
      <c r="AB18" s="19">
        <v>1</v>
      </c>
      <c r="AC18" s="19">
        <v>1</v>
      </c>
      <c r="AD18" s="19"/>
      <c r="AE18" s="19">
        <v>1</v>
      </c>
      <c r="AF18" s="19"/>
      <c r="AG18" s="19"/>
      <c r="AH18" s="19"/>
      <c r="AI18" s="19">
        <v>1</v>
      </c>
      <c r="AJ18" s="19">
        <v>2</v>
      </c>
      <c r="AK18" s="14" t="s">
        <v>42</v>
      </c>
      <c r="AL18" s="20"/>
      <c r="AM18" s="2" t="str">
        <f>MID(G18,4,2)</f>
        <v>DD</v>
      </c>
      <c r="AN18" s="21" t="s">
        <v>103</v>
      </c>
    </row>
    <row r="19" spans="1:40" ht="24.75" customHeight="1" x14ac:dyDescent="0.25">
      <c r="A19" s="14">
        <f>IF(B19&lt;&gt;"",SUBTOTAL(103,B$8:$B19))</f>
        <v>12</v>
      </c>
      <c r="B19" s="14" t="s">
        <v>104</v>
      </c>
      <c r="C19" s="15" t="s">
        <v>105</v>
      </c>
      <c r="D19" s="16" t="s">
        <v>106</v>
      </c>
      <c r="E19" s="17" t="s">
        <v>107</v>
      </c>
      <c r="F19" s="14" t="s">
        <v>48</v>
      </c>
      <c r="G19" s="14" t="s">
        <v>102</v>
      </c>
      <c r="H19" s="18"/>
      <c r="I19" s="14"/>
      <c r="J19" s="22">
        <v>0</v>
      </c>
      <c r="K19" s="23" t="s">
        <v>51</v>
      </c>
      <c r="L19" s="18">
        <v>4.8</v>
      </c>
      <c r="M19" s="14" t="s">
        <v>41</v>
      </c>
      <c r="N19" s="18">
        <v>7.8</v>
      </c>
      <c r="O19" s="14" t="s">
        <v>63</v>
      </c>
      <c r="P19" s="18"/>
      <c r="Q19" s="14"/>
      <c r="R19" s="18">
        <v>7.6</v>
      </c>
      <c r="S19" s="14" t="s">
        <v>63</v>
      </c>
      <c r="T19" s="18"/>
      <c r="U19" s="14"/>
      <c r="V19" s="18"/>
      <c r="W19" s="14"/>
      <c r="X19" s="18"/>
      <c r="Y19" s="14"/>
      <c r="Z19" s="19"/>
      <c r="AA19" s="19"/>
      <c r="AB19" s="19">
        <v>1</v>
      </c>
      <c r="AC19" s="19">
        <v>1</v>
      </c>
      <c r="AD19" s="19"/>
      <c r="AE19" s="19">
        <v>1</v>
      </c>
      <c r="AF19" s="19"/>
      <c r="AG19" s="19"/>
      <c r="AH19" s="19"/>
      <c r="AI19" s="19">
        <v>1</v>
      </c>
      <c r="AJ19" s="19">
        <v>2</v>
      </c>
      <c r="AK19" s="14" t="s">
        <v>42</v>
      </c>
      <c r="AL19" s="20"/>
      <c r="AM19" s="2" t="str">
        <f>MID(G19,4,2)</f>
        <v>DD</v>
      </c>
      <c r="AN19" s="21" t="s">
        <v>103</v>
      </c>
    </row>
    <row r="20" spans="1:40" ht="24.75" customHeight="1" x14ac:dyDescent="0.25">
      <c r="A20" s="14">
        <f>IF(B20&lt;&gt;"",SUBTOTAL(103,B$8:$B20))</f>
        <v>13</v>
      </c>
      <c r="B20" s="14" t="s">
        <v>108</v>
      </c>
      <c r="C20" s="15" t="s">
        <v>109</v>
      </c>
      <c r="D20" s="16" t="s">
        <v>110</v>
      </c>
      <c r="E20" s="17" t="s">
        <v>111</v>
      </c>
      <c r="F20" s="14" t="s">
        <v>38</v>
      </c>
      <c r="G20" s="14" t="s">
        <v>112</v>
      </c>
      <c r="H20" s="18"/>
      <c r="I20" s="14"/>
      <c r="J20" s="18"/>
      <c r="K20" s="14"/>
      <c r="L20" s="18"/>
      <c r="M20" s="14"/>
      <c r="N20" s="18">
        <v>6.6</v>
      </c>
      <c r="O20" s="14" t="s">
        <v>50</v>
      </c>
      <c r="P20" s="18"/>
      <c r="Q20" s="14"/>
      <c r="R20" s="18">
        <v>4.8</v>
      </c>
      <c r="S20" s="14" t="s">
        <v>41</v>
      </c>
      <c r="T20" s="18">
        <v>6.4</v>
      </c>
      <c r="U20" s="14" t="s">
        <v>40</v>
      </c>
      <c r="V20" s="18"/>
      <c r="W20" s="14"/>
      <c r="X20" s="18"/>
      <c r="Y20" s="14"/>
      <c r="Z20" s="19"/>
      <c r="AA20" s="19"/>
      <c r="AB20" s="19"/>
      <c r="AC20" s="19">
        <v>1</v>
      </c>
      <c r="AD20" s="19"/>
      <c r="AE20" s="19">
        <v>1</v>
      </c>
      <c r="AF20" s="19">
        <v>1</v>
      </c>
      <c r="AG20" s="19"/>
      <c r="AH20" s="19"/>
      <c r="AI20" s="19">
        <v>1</v>
      </c>
      <c r="AJ20" s="19">
        <v>2</v>
      </c>
      <c r="AK20" s="14" t="s">
        <v>42</v>
      </c>
      <c r="AL20" s="20"/>
      <c r="AM20" s="2" t="str">
        <f t="shared" si="0"/>
        <v>F</v>
      </c>
      <c r="AN20" s="21" t="s">
        <v>113</v>
      </c>
    </row>
    <row r="21" spans="1:40" ht="24.75" customHeight="1" x14ac:dyDescent="0.25">
      <c r="A21" s="14">
        <f>IF(B21&lt;&gt;"",SUBTOTAL(103,B$8:$B21))</f>
        <v>14</v>
      </c>
      <c r="B21" s="14" t="s">
        <v>114</v>
      </c>
      <c r="C21" s="15" t="s">
        <v>115</v>
      </c>
      <c r="D21" s="16" t="s">
        <v>116</v>
      </c>
      <c r="E21" s="17" t="s">
        <v>117</v>
      </c>
      <c r="F21" s="14" t="s">
        <v>38</v>
      </c>
      <c r="G21" s="14" t="s">
        <v>118</v>
      </c>
      <c r="H21" s="18"/>
      <c r="I21" s="14"/>
      <c r="J21" s="18"/>
      <c r="K21" s="14"/>
      <c r="L21" s="18">
        <v>6.8</v>
      </c>
      <c r="M21" s="14" t="s">
        <v>50</v>
      </c>
      <c r="N21" s="18">
        <v>4.4000000000000004</v>
      </c>
      <c r="O21" s="14" t="s">
        <v>41</v>
      </c>
      <c r="P21" s="18"/>
      <c r="Q21" s="14"/>
      <c r="R21" s="18">
        <v>8.8000000000000007</v>
      </c>
      <c r="S21" s="14" t="s">
        <v>52</v>
      </c>
      <c r="T21" s="18"/>
      <c r="U21" s="14"/>
      <c r="V21" s="18"/>
      <c r="W21" s="14"/>
      <c r="X21" s="18"/>
      <c r="Y21" s="14"/>
      <c r="Z21" s="19"/>
      <c r="AA21" s="19"/>
      <c r="AB21" s="19">
        <v>1</v>
      </c>
      <c r="AC21" s="19">
        <v>1</v>
      </c>
      <c r="AD21" s="19"/>
      <c r="AE21" s="19">
        <v>1</v>
      </c>
      <c r="AF21" s="19"/>
      <c r="AG21" s="19"/>
      <c r="AH21" s="19"/>
      <c r="AI21" s="19">
        <v>1</v>
      </c>
      <c r="AJ21" s="19">
        <v>2</v>
      </c>
      <c r="AK21" s="14" t="s">
        <v>42</v>
      </c>
      <c r="AL21" s="20"/>
      <c r="AM21" s="2" t="str">
        <f t="shared" si="0"/>
        <v>H</v>
      </c>
      <c r="AN21" s="21" t="s">
        <v>119</v>
      </c>
    </row>
    <row r="22" spans="1:40" ht="24.75" customHeight="1" x14ac:dyDescent="0.25">
      <c r="A22" s="14">
        <f>IF(B22&lt;&gt;"",SUBTOTAL(103,B$8:$B22))</f>
        <v>15</v>
      </c>
      <c r="B22" s="14" t="s">
        <v>120</v>
      </c>
      <c r="C22" s="15" t="s">
        <v>121</v>
      </c>
      <c r="D22" s="16" t="s">
        <v>122</v>
      </c>
      <c r="E22" s="17" t="s">
        <v>123</v>
      </c>
      <c r="F22" s="14" t="s">
        <v>48</v>
      </c>
      <c r="G22" s="14" t="s">
        <v>124</v>
      </c>
      <c r="H22" s="18"/>
      <c r="I22" s="14"/>
      <c r="J22" s="18"/>
      <c r="K22" s="14"/>
      <c r="L22" s="18">
        <v>4.4000000000000004</v>
      </c>
      <c r="M22" s="14" t="s">
        <v>41</v>
      </c>
      <c r="N22" s="18">
        <v>6.8</v>
      </c>
      <c r="O22" s="14" t="s">
        <v>50</v>
      </c>
      <c r="P22" s="18"/>
      <c r="Q22" s="14"/>
      <c r="R22" s="18">
        <v>5.2</v>
      </c>
      <c r="S22" s="14" t="s">
        <v>76</v>
      </c>
      <c r="T22" s="18"/>
      <c r="U22" s="14"/>
      <c r="V22" s="18"/>
      <c r="W22" s="14"/>
      <c r="X22" s="18"/>
      <c r="Y22" s="14"/>
      <c r="Z22" s="19"/>
      <c r="AA22" s="19"/>
      <c r="AB22" s="19">
        <v>1</v>
      </c>
      <c r="AC22" s="19">
        <v>1</v>
      </c>
      <c r="AD22" s="19"/>
      <c r="AE22" s="19">
        <v>1</v>
      </c>
      <c r="AF22" s="19"/>
      <c r="AG22" s="19"/>
      <c r="AH22" s="19"/>
      <c r="AI22" s="19">
        <v>1</v>
      </c>
      <c r="AJ22" s="19">
        <v>2</v>
      </c>
      <c r="AK22" s="14" t="s">
        <v>42</v>
      </c>
      <c r="AL22" s="20"/>
      <c r="AM22" s="2" t="str">
        <f t="shared" si="0"/>
        <v>H</v>
      </c>
      <c r="AN22" s="21" t="s">
        <v>119</v>
      </c>
    </row>
    <row r="23" spans="1:40" ht="24.75" customHeight="1" x14ac:dyDescent="0.25">
      <c r="A23" s="14">
        <f>IF(B23&lt;&gt;"",SUBTOTAL(103,B$8:$B23))</f>
        <v>16</v>
      </c>
      <c r="B23" s="14" t="s">
        <v>125</v>
      </c>
      <c r="C23" s="15" t="s">
        <v>126</v>
      </c>
      <c r="D23" s="16" t="s">
        <v>127</v>
      </c>
      <c r="E23" s="17" t="s">
        <v>128</v>
      </c>
      <c r="F23" s="14" t="s">
        <v>38</v>
      </c>
      <c r="G23" s="14" t="s">
        <v>129</v>
      </c>
      <c r="H23" s="18"/>
      <c r="I23" s="14"/>
      <c r="J23" s="18">
        <v>6</v>
      </c>
      <c r="K23" s="14" t="s">
        <v>40</v>
      </c>
      <c r="L23" s="18"/>
      <c r="M23" s="14"/>
      <c r="N23" s="18">
        <v>7.8</v>
      </c>
      <c r="O23" s="14" t="s">
        <v>63</v>
      </c>
      <c r="P23" s="18"/>
      <c r="Q23" s="14"/>
      <c r="R23" s="18">
        <v>4.8</v>
      </c>
      <c r="S23" s="14" t="s">
        <v>41</v>
      </c>
      <c r="T23" s="18"/>
      <c r="U23" s="14"/>
      <c r="V23" s="18"/>
      <c r="W23" s="14"/>
      <c r="X23" s="18"/>
      <c r="Y23" s="14"/>
      <c r="Z23" s="19"/>
      <c r="AA23" s="19">
        <v>1</v>
      </c>
      <c r="AB23" s="19"/>
      <c r="AC23" s="19">
        <v>1</v>
      </c>
      <c r="AD23" s="19"/>
      <c r="AE23" s="19">
        <v>1</v>
      </c>
      <c r="AF23" s="19"/>
      <c r="AG23" s="19"/>
      <c r="AH23" s="19"/>
      <c r="AI23" s="19">
        <v>1</v>
      </c>
      <c r="AJ23" s="19">
        <v>2</v>
      </c>
      <c r="AK23" s="14" t="s">
        <v>42</v>
      </c>
      <c r="AL23" s="20"/>
      <c r="AM23" s="2" t="str">
        <f t="shared" si="0"/>
        <v>I</v>
      </c>
      <c r="AN23" s="21" t="s">
        <v>130</v>
      </c>
    </row>
    <row r="24" spans="1:40" ht="24.75" customHeight="1" x14ac:dyDescent="0.25">
      <c r="A24" s="14">
        <f>IF(B24&lt;&gt;"",SUBTOTAL(103,B$8:$B24))</f>
        <v>17</v>
      </c>
      <c r="B24" s="14" t="s">
        <v>131</v>
      </c>
      <c r="C24" s="15" t="s">
        <v>132</v>
      </c>
      <c r="D24" s="16" t="s">
        <v>133</v>
      </c>
      <c r="E24" s="17" t="s">
        <v>134</v>
      </c>
      <c r="F24" s="14" t="s">
        <v>38</v>
      </c>
      <c r="G24" s="14" t="s">
        <v>129</v>
      </c>
      <c r="H24" s="18"/>
      <c r="I24" s="14"/>
      <c r="J24" s="18">
        <v>4.8</v>
      </c>
      <c r="K24" s="14" t="s">
        <v>41</v>
      </c>
      <c r="L24" s="18"/>
      <c r="M24" s="14"/>
      <c r="N24" s="18"/>
      <c r="O24" s="14"/>
      <c r="P24" s="18"/>
      <c r="Q24" s="14"/>
      <c r="R24" s="18">
        <v>5</v>
      </c>
      <c r="S24" s="14" t="s">
        <v>76</v>
      </c>
      <c r="T24" s="22">
        <v>2.4</v>
      </c>
      <c r="U24" s="23" t="s">
        <v>51</v>
      </c>
      <c r="V24" s="18"/>
      <c r="W24" s="14"/>
      <c r="X24" s="18">
        <v>7</v>
      </c>
      <c r="Y24" s="14" t="s">
        <v>63</v>
      </c>
      <c r="Z24" s="19"/>
      <c r="AA24" s="19">
        <v>1</v>
      </c>
      <c r="AB24" s="19"/>
      <c r="AC24" s="19"/>
      <c r="AD24" s="19"/>
      <c r="AE24" s="19">
        <v>1</v>
      </c>
      <c r="AF24" s="19"/>
      <c r="AG24" s="19"/>
      <c r="AH24" s="19">
        <v>1</v>
      </c>
      <c r="AI24" s="19">
        <v>1</v>
      </c>
      <c r="AJ24" s="19">
        <v>2</v>
      </c>
      <c r="AK24" s="14" t="s">
        <v>42</v>
      </c>
      <c r="AL24" s="20"/>
      <c r="AM24" s="2" t="str">
        <f t="shared" si="0"/>
        <v>I</v>
      </c>
      <c r="AN24" s="21" t="s">
        <v>130</v>
      </c>
    </row>
    <row r="25" spans="1:40" ht="24.75" customHeight="1" x14ac:dyDescent="0.25">
      <c r="A25" s="14">
        <f>IF(B25&lt;&gt;"",SUBTOTAL(103,B$8:$B25))</f>
        <v>18</v>
      </c>
      <c r="B25" s="14" t="s">
        <v>135</v>
      </c>
      <c r="C25" s="15" t="s">
        <v>136</v>
      </c>
      <c r="D25" s="16" t="s">
        <v>137</v>
      </c>
      <c r="E25" s="17" t="s">
        <v>138</v>
      </c>
      <c r="F25" s="14" t="s">
        <v>48</v>
      </c>
      <c r="G25" s="14" t="s">
        <v>139</v>
      </c>
      <c r="H25" s="18"/>
      <c r="I25" s="14"/>
      <c r="J25" s="18">
        <v>6</v>
      </c>
      <c r="K25" s="14" t="s">
        <v>40</v>
      </c>
      <c r="L25" s="18">
        <v>6.2</v>
      </c>
      <c r="M25" s="14" t="s">
        <v>40</v>
      </c>
      <c r="N25" s="18"/>
      <c r="O25" s="14"/>
      <c r="P25" s="18"/>
      <c r="Q25" s="14"/>
      <c r="R25" s="18">
        <v>4</v>
      </c>
      <c r="S25" s="14" t="s">
        <v>41</v>
      </c>
      <c r="T25" s="18"/>
      <c r="U25" s="14"/>
      <c r="V25" s="18"/>
      <c r="W25" s="14"/>
      <c r="X25" s="18">
        <v>4.5999999999999996</v>
      </c>
      <c r="Y25" s="14" t="s">
        <v>41</v>
      </c>
      <c r="Z25" s="19"/>
      <c r="AA25" s="19">
        <v>1</v>
      </c>
      <c r="AB25" s="19">
        <v>1</v>
      </c>
      <c r="AC25" s="19"/>
      <c r="AD25" s="19"/>
      <c r="AE25" s="19">
        <v>1</v>
      </c>
      <c r="AF25" s="19"/>
      <c r="AG25" s="19"/>
      <c r="AH25" s="19">
        <v>1</v>
      </c>
      <c r="AI25" s="19">
        <v>1</v>
      </c>
      <c r="AJ25" s="19">
        <v>3</v>
      </c>
      <c r="AK25" s="14" t="s">
        <v>42</v>
      </c>
      <c r="AL25" s="20"/>
      <c r="AM25" s="2" t="str">
        <f t="shared" si="0"/>
        <v>N</v>
      </c>
      <c r="AN25" s="21" t="s">
        <v>140</v>
      </c>
    </row>
    <row r="26" spans="1:40" ht="24.75" customHeight="1" x14ac:dyDescent="0.25">
      <c r="A26" s="14">
        <f>IF(B26&lt;&gt;"",SUBTOTAL(103,B$8:$B26))</f>
        <v>19</v>
      </c>
      <c r="B26" s="14" t="s">
        <v>141</v>
      </c>
      <c r="C26" s="15" t="s">
        <v>142</v>
      </c>
      <c r="D26" s="16" t="s">
        <v>143</v>
      </c>
      <c r="E26" s="17" t="s">
        <v>144</v>
      </c>
      <c r="F26" s="14" t="s">
        <v>38</v>
      </c>
      <c r="G26" s="14" t="s">
        <v>145</v>
      </c>
      <c r="H26" s="18"/>
      <c r="I26" s="14"/>
      <c r="J26" s="18">
        <v>8.4</v>
      </c>
      <c r="K26" s="14" t="s">
        <v>69</v>
      </c>
      <c r="L26" s="18"/>
      <c r="M26" s="14"/>
      <c r="N26" s="18">
        <v>6.8</v>
      </c>
      <c r="O26" s="14" t="s">
        <v>50</v>
      </c>
      <c r="P26" s="18"/>
      <c r="Q26" s="14"/>
      <c r="R26" s="18">
        <v>4.8</v>
      </c>
      <c r="S26" s="14" t="s">
        <v>41</v>
      </c>
      <c r="T26" s="18"/>
      <c r="U26" s="14"/>
      <c r="V26" s="18"/>
      <c r="W26" s="14"/>
      <c r="X26" s="18"/>
      <c r="Y26" s="14"/>
      <c r="Z26" s="19"/>
      <c r="AA26" s="19">
        <v>1</v>
      </c>
      <c r="AB26" s="19"/>
      <c r="AC26" s="19">
        <v>1</v>
      </c>
      <c r="AD26" s="19"/>
      <c r="AE26" s="19">
        <v>1</v>
      </c>
      <c r="AF26" s="19"/>
      <c r="AG26" s="19"/>
      <c r="AH26" s="19"/>
      <c r="AI26" s="19">
        <v>1</v>
      </c>
      <c r="AJ26" s="19">
        <v>2</v>
      </c>
      <c r="AK26" s="14" t="s">
        <v>42</v>
      </c>
      <c r="AL26" s="20"/>
      <c r="AM26" s="2" t="str">
        <f t="shared" si="0"/>
        <v>P</v>
      </c>
      <c r="AN26" s="21" t="s">
        <v>146</v>
      </c>
    </row>
    <row r="27" spans="1:40" ht="24.75" customHeight="1" x14ac:dyDescent="0.25">
      <c r="A27" s="14">
        <f>IF(B27&lt;&gt;"",SUBTOTAL(103,B$8:$B27))</f>
        <v>20</v>
      </c>
      <c r="B27" s="14" t="s">
        <v>147</v>
      </c>
      <c r="C27" s="15" t="s">
        <v>148</v>
      </c>
      <c r="D27" s="16" t="s">
        <v>149</v>
      </c>
      <c r="E27" s="17" t="s">
        <v>150</v>
      </c>
      <c r="F27" s="14" t="s">
        <v>38</v>
      </c>
      <c r="G27" s="14" t="s">
        <v>145</v>
      </c>
      <c r="H27" s="18"/>
      <c r="I27" s="14"/>
      <c r="J27" s="18">
        <v>4.2</v>
      </c>
      <c r="K27" s="14" t="s">
        <v>41</v>
      </c>
      <c r="L27" s="18">
        <v>7.6</v>
      </c>
      <c r="M27" s="14" t="s">
        <v>63</v>
      </c>
      <c r="N27" s="22">
        <v>0</v>
      </c>
      <c r="O27" s="23" t="s">
        <v>51</v>
      </c>
      <c r="P27" s="18"/>
      <c r="Q27" s="14"/>
      <c r="R27" s="18">
        <v>5.2</v>
      </c>
      <c r="S27" s="14" t="s">
        <v>76</v>
      </c>
      <c r="T27" s="22">
        <v>0</v>
      </c>
      <c r="U27" s="23" t="s">
        <v>51</v>
      </c>
      <c r="V27" s="18"/>
      <c r="W27" s="14"/>
      <c r="X27" s="18"/>
      <c r="Y27" s="14"/>
      <c r="Z27" s="19"/>
      <c r="AA27" s="19">
        <v>1</v>
      </c>
      <c r="AB27" s="19">
        <v>1</v>
      </c>
      <c r="AC27" s="19"/>
      <c r="AD27" s="19"/>
      <c r="AE27" s="19">
        <v>1</v>
      </c>
      <c r="AF27" s="19"/>
      <c r="AG27" s="19"/>
      <c r="AH27" s="19"/>
      <c r="AI27" s="19">
        <v>1</v>
      </c>
      <c r="AJ27" s="19">
        <v>2</v>
      </c>
      <c r="AK27" s="14" t="s">
        <v>42</v>
      </c>
      <c r="AL27" s="20"/>
      <c r="AM27" s="2" t="str">
        <f t="shared" si="0"/>
        <v>P</v>
      </c>
      <c r="AN27" s="21" t="s">
        <v>146</v>
      </c>
    </row>
    <row r="28" spans="1:40" ht="24.75" customHeight="1" x14ac:dyDescent="0.25">
      <c r="A28" s="14">
        <f>IF(B28&lt;&gt;"",SUBTOTAL(103,B$8:$B28))</f>
        <v>21</v>
      </c>
      <c r="B28" s="14" t="s">
        <v>151</v>
      </c>
      <c r="C28" s="15" t="s">
        <v>152</v>
      </c>
      <c r="D28" s="16" t="s">
        <v>153</v>
      </c>
      <c r="E28" s="17" t="s">
        <v>154</v>
      </c>
      <c r="F28" s="14" t="s">
        <v>38</v>
      </c>
      <c r="G28" s="14" t="s">
        <v>155</v>
      </c>
      <c r="H28" s="18"/>
      <c r="I28" s="14"/>
      <c r="J28" s="18">
        <v>4.2</v>
      </c>
      <c r="K28" s="14" t="s">
        <v>41</v>
      </c>
      <c r="L28" s="18"/>
      <c r="M28" s="14"/>
      <c r="N28" s="18">
        <v>5.6</v>
      </c>
      <c r="O28" s="14" t="s">
        <v>40</v>
      </c>
      <c r="P28" s="18"/>
      <c r="Q28" s="14"/>
      <c r="R28" s="18">
        <v>6</v>
      </c>
      <c r="S28" s="14" t="s">
        <v>40</v>
      </c>
      <c r="T28" s="18"/>
      <c r="U28" s="14"/>
      <c r="V28" s="18"/>
      <c r="W28" s="14"/>
      <c r="X28" s="18"/>
      <c r="Y28" s="14"/>
      <c r="Z28" s="19"/>
      <c r="AA28" s="19">
        <v>1</v>
      </c>
      <c r="AB28" s="19"/>
      <c r="AC28" s="19">
        <v>1</v>
      </c>
      <c r="AD28" s="19"/>
      <c r="AE28" s="19">
        <v>1</v>
      </c>
      <c r="AF28" s="19"/>
      <c r="AG28" s="19"/>
      <c r="AH28" s="19"/>
      <c r="AI28" s="19">
        <v>1</v>
      </c>
      <c r="AJ28" s="19">
        <v>2</v>
      </c>
      <c r="AK28" s="14" t="s">
        <v>42</v>
      </c>
      <c r="AL28" s="20"/>
      <c r="AM28" s="2" t="str">
        <f t="shared" si="0"/>
        <v>Q</v>
      </c>
      <c r="AN28" s="21" t="s">
        <v>156</v>
      </c>
    </row>
    <row r="29" spans="1:40" ht="24.75" customHeight="1" x14ac:dyDescent="0.25">
      <c r="A29" s="14">
        <f>IF(B29&lt;&gt;"",SUBTOTAL(103,B$8:$B29))</f>
        <v>22</v>
      </c>
      <c r="B29" s="14" t="s">
        <v>157</v>
      </c>
      <c r="C29" s="15" t="s">
        <v>158</v>
      </c>
      <c r="D29" s="16" t="s">
        <v>159</v>
      </c>
      <c r="E29" s="17" t="s">
        <v>160</v>
      </c>
      <c r="F29" s="14" t="s">
        <v>48</v>
      </c>
      <c r="G29" s="14" t="s">
        <v>161</v>
      </c>
      <c r="H29" s="18"/>
      <c r="I29" s="14"/>
      <c r="J29" s="18">
        <v>4.4000000000000004</v>
      </c>
      <c r="K29" s="14" t="s">
        <v>41</v>
      </c>
      <c r="L29" s="18"/>
      <c r="M29" s="14"/>
      <c r="N29" s="18">
        <v>5.4</v>
      </c>
      <c r="O29" s="14" t="s">
        <v>76</v>
      </c>
      <c r="P29" s="18"/>
      <c r="Q29" s="14"/>
      <c r="R29" s="18">
        <v>7.8</v>
      </c>
      <c r="S29" s="14" t="s">
        <v>63</v>
      </c>
      <c r="T29" s="18"/>
      <c r="U29" s="14"/>
      <c r="V29" s="18"/>
      <c r="W29" s="14"/>
      <c r="X29" s="18"/>
      <c r="Y29" s="14"/>
      <c r="Z29" s="19"/>
      <c r="AA29" s="19">
        <v>1</v>
      </c>
      <c r="AB29" s="19"/>
      <c r="AC29" s="19">
        <v>1</v>
      </c>
      <c r="AD29" s="19"/>
      <c r="AE29" s="19">
        <v>1</v>
      </c>
      <c r="AF29" s="19"/>
      <c r="AG29" s="19"/>
      <c r="AH29" s="19"/>
      <c r="AI29" s="19">
        <v>1</v>
      </c>
      <c r="AJ29" s="19">
        <v>2</v>
      </c>
      <c r="AK29" s="14" t="s">
        <v>42</v>
      </c>
      <c r="AL29" s="20"/>
      <c r="AM29" s="2" t="str">
        <f t="shared" si="0"/>
        <v>S</v>
      </c>
      <c r="AN29" s="21" t="s">
        <v>162</v>
      </c>
    </row>
    <row r="30" spans="1:40" ht="24.75" customHeight="1" x14ac:dyDescent="0.25">
      <c r="A30" s="14">
        <f>IF(B30&lt;&gt;"",SUBTOTAL(103,B$8:$B30))</f>
        <v>23</v>
      </c>
      <c r="B30" s="14" t="s">
        <v>163</v>
      </c>
      <c r="C30" s="15" t="s">
        <v>164</v>
      </c>
      <c r="D30" s="16" t="s">
        <v>165</v>
      </c>
      <c r="E30" s="17" t="s">
        <v>166</v>
      </c>
      <c r="F30" s="14" t="s">
        <v>48</v>
      </c>
      <c r="G30" s="14" t="s">
        <v>167</v>
      </c>
      <c r="H30" s="18"/>
      <c r="I30" s="14"/>
      <c r="J30" s="18"/>
      <c r="K30" s="14"/>
      <c r="L30" s="18"/>
      <c r="M30" s="14"/>
      <c r="N30" s="18">
        <v>5.2</v>
      </c>
      <c r="O30" s="14" t="s">
        <v>76</v>
      </c>
      <c r="P30" s="18"/>
      <c r="Q30" s="14"/>
      <c r="R30" s="18">
        <v>4.5999999999999996</v>
      </c>
      <c r="S30" s="14" t="s">
        <v>41</v>
      </c>
      <c r="T30" s="18"/>
      <c r="U30" s="14"/>
      <c r="V30" s="22">
        <v>0</v>
      </c>
      <c r="W30" s="23" t="s">
        <v>51</v>
      </c>
      <c r="X30" s="18">
        <v>7.2</v>
      </c>
      <c r="Y30" s="14" t="s">
        <v>63</v>
      </c>
      <c r="Z30" s="19"/>
      <c r="AA30" s="19"/>
      <c r="AB30" s="19"/>
      <c r="AC30" s="19">
        <v>1</v>
      </c>
      <c r="AD30" s="19"/>
      <c r="AE30" s="19">
        <v>1</v>
      </c>
      <c r="AF30" s="19"/>
      <c r="AG30" s="19"/>
      <c r="AH30" s="19">
        <v>1</v>
      </c>
      <c r="AI30" s="19">
        <v>1</v>
      </c>
      <c r="AJ30" s="19">
        <v>2</v>
      </c>
      <c r="AK30" s="14" t="s">
        <v>42</v>
      </c>
      <c r="AL30" s="20"/>
      <c r="AM30" s="2" t="str">
        <f t="shared" si="0"/>
        <v>T</v>
      </c>
      <c r="AN30" s="21" t="s">
        <v>168</v>
      </c>
    </row>
    <row r="31" spans="1:40" ht="24.75" customHeight="1" x14ac:dyDescent="0.25">
      <c r="A31" s="14">
        <f>IF(B31&lt;&gt;"",SUBTOTAL(103,B$8:$B31))</f>
        <v>24</v>
      </c>
      <c r="B31" s="14" t="s">
        <v>169</v>
      </c>
      <c r="C31" s="15" t="s">
        <v>170</v>
      </c>
      <c r="D31" s="16" t="s">
        <v>66</v>
      </c>
      <c r="E31" s="17" t="s">
        <v>171</v>
      </c>
      <c r="F31" s="14" t="s">
        <v>48</v>
      </c>
      <c r="G31" s="14" t="s">
        <v>167</v>
      </c>
      <c r="H31" s="18"/>
      <c r="I31" s="14"/>
      <c r="J31" s="18"/>
      <c r="K31" s="14"/>
      <c r="L31" s="18">
        <v>7.2</v>
      </c>
      <c r="M31" s="14" t="s">
        <v>63</v>
      </c>
      <c r="N31" s="18">
        <v>7.6</v>
      </c>
      <c r="O31" s="14" t="s">
        <v>63</v>
      </c>
      <c r="P31" s="18"/>
      <c r="Q31" s="14"/>
      <c r="R31" s="18">
        <v>4.5999999999999996</v>
      </c>
      <c r="S31" s="14" t="s">
        <v>41</v>
      </c>
      <c r="T31" s="18"/>
      <c r="U31" s="14"/>
      <c r="V31" s="18"/>
      <c r="W31" s="14"/>
      <c r="X31" s="18"/>
      <c r="Y31" s="14"/>
      <c r="Z31" s="19"/>
      <c r="AA31" s="19"/>
      <c r="AB31" s="19">
        <v>1</v>
      </c>
      <c r="AC31" s="19">
        <v>1</v>
      </c>
      <c r="AD31" s="19"/>
      <c r="AE31" s="19">
        <v>1</v>
      </c>
      <c r="AF31" s="19"/>
      <c r="AG31" s="19"/>
      <c r="AH31" s="19"/>
      <c r="AI31" s="19">
        <v>1</v>
      </c>
      <c r="AJ31" s="19">
        <v>2</v>
      </c>
      <c r="AK31" s="14" t="s">
        <v>42</v>
      </c>
      <c r="AL31" s="20"/>
      <c r="AM31" s="2" t="str">
        <f t="shared" si="0"/>
        <v>T</v>
      </c>
      <c r="AN31" s="21" t="s">
        <v>168</v>
      </c>
    </row>
    <row r="32" spans="1:40" ht="24.75" customHeight="1" x14ac:dyDescent="0.25">
      <c r="A32" s="14">
        <f>IF(B32&lt;&gt;"",SUBTOTAL(103,B$8:$B32))</f>
        <v>25</v>
      </c>
      <c r="B32" s="14" t="s">
        <v>172</v>
      </c>
      <c r="C32" s="15" t="s">
        <v>173</v>
      </c>
      <c r="D32" s="16" t="s">
        <v>174</v>
      </c>
      <c r="E32" s="17" t="s">
        <v>175</v>
      </c>
      <c r="F32" s="14" t="s">
        <v>38</v>
      </c>
      <c r="G32" s="14" t="s">
        <v>176</v>
      </c>
      <c r="H32" s="18"/>
      <c r="I32" s="14"/>
      <c r="J32" s="18">
        <v>5.2</v>
      </c>
      <c r="K32" s="14" t="s">
        <v>76</v>
      </c>
      <c r="L32" s="18"/>
      <c r="M32" s="14"/>
      <c r="N32" s="18">
        <v>7.6</v>
      </c>
      <c r="O32" s="14" t="s">
        <v>63</v>
      </c>
      <c r="P32" s="18"/>
      <c r="Q32" s="14"/>
      <c r="R32" s="18">
        <v>4.5999999999999996</v>
      </c>
      <c r="S32" s="14" t="s">
        <v>41</v>
      </c>
      <c r="T32" s="18"/>
      <c r="U32" s="14"/>
      <c r="V32" s="18"/>
      <c r="W32" s="14"/>
      <c r="X32" s="18"/>
      <c r="Y32" s="14"/>
      <c r="Z32" s="19"/>
      <c r="AA32" s="19">
        <v>1</v>
      </c>
      <c r="AB32" s="19"/>
      <c r="AC32" s="19">
        <v>1</v>
      </c>
      <c r="AD32" s="19"/>
      <c r="AE32" s="19">
        <v>1</v>
      </c>
      <c r="AF32" s="19"/>
      <c r="AG32" s="19"/>
      <c r="AH32" s="19"/>
      <c r="AI32" s="19">
        <v>1</v>
      </c>
      <c r="AJ32" s="19">
        <v>2</v>
      </c>
      <c r="AK32" s="14" t="s">
        <v>42</v>
      </c>
      <c r="AL32" s="20"/>
      <c r="AM32" s="2" t="str">
        <f t="shared" si="0"/>
        <v>A</v>
      </c>
      <c r="AN32" s="21" t="s">
        <v>43</v>
      </c>
    </row>
    <row r="33" spans="1:40" ht="24.75" customHeight="1" x14ac:dyDescent="0.25">
      <c r="A33" s="14">
        <f>IF(B33&lt;&gt;"",SUBTOTAL(103,B$8:$B33))</f>
        <v>26</v>
      </c>
      <c r="B33" s="14" t="s">
        <v>177</v>
      </c>
      <c r="C33" s="15" t="s">
        <v>178</v>
      </c>
      <c r="D33" s="16" t="s">
        <v>179</v>
      </c>
      <c r="E33" s="17" t="s">
        <v>180</v>
      </c>
      <c r="F33" s="14" t="s">
        <v>38</v>
      </c>
      <c r="G33" s="14" t="s">
        <v>176</v>
      </c>
      <c r="H33" s="18"/>
      <c r="I33" s="14"/>
      <c r="J33" s="18">
        <v>5.8</v>
      </c>
      <c r="K33" s="14" t="s">
        <v>40</v>
      </c>
      <c r="L33" s="18">
        <v>5.4</v>
      </c>
      <c r="M33" s="14" t="s">
        <v>76</v>
      </c>
      <c r="N33" s="18"/>
      <c r="O33" s="14"/>
      <c r="P33" s="18"/>
      <c r="Q33" s="14"/>
      <c r="R33" s="18">
        <v>4</v>
      </c>
      <c r="S33" s="14" t="s">
        <v>41</v>
      </c>
      <c r="T33" s="18"/>
      <c r="U33" s="14"/>
      <c r="V33" s="18"/>
      <c r="W33" s="14"/>
      <c r="X33" s="18"/>
      <c r="Y33" s="14"/>
      <c r="Z33" s="19"/>
      <c r="AA33" s="19">
        <v>1</v>
      </c>
      <c r="AB33" s="19">
        <v>1</v>
      </c>
      <c r="AC33" s="19"/>
      <c r="AD33" s="19"/>
      <c r="AE33" s="19">
        <v>1</v>
      </c>
      <c r="AF33" s="19"/>
      <c r="AG33" s="19"/>
      <c r="AH33" s="19"/>
      <c r="AI33" s="19">
        <v>1</v>
      </c>
      <c r="AJ33" s="19">
        <v>2</v>
      </c>
      <c r="AK33" s="14" t="s">
        <v>42</v>
      </c>
      <c r="AL33" s="20"/>
      <c r="AM33" s="2" t="str">
        <f t="shared" si="0"/>
        <v>A</v>
      </c>
      <c r="AN33" s="21" t="s">
        <v>43</v>
      </c>
    </row>
    <row r="34" spans="1:40" ht="24.75" customHeight="1" x14ac:dyDescent="0.25">
      <c r="A34" s="14">
        <f>IF(B34&lt;&gt;"",SUBTOTAL(103,B$8:$B34))</f>
        <v>27</v>
      </c>
      <c r="B34" s="14" t="s">
        <v>185</v>
      </c>
      <c r="C34" s="15" t="s">
        <v>186</v>
      </c>
      <c r="D34" s="16" t="s">
        <v>187</v>
      </c>
      <c r="E34" s="17" t="s">
        <v>188</v>
      </c>
      <c r="F34" s="14" t="s">
        <v>38</v>
      </c>
      <c r="G34" s="14" t="s">
        <v>189</v>
      </c>
      <c r="H34" s="18"/>
      <c r="I34" s="14"/>
      <c r="J34" s="18">
        <v>7.6</v>
      </c>
      <c r="K34" s="14" t="s">
        <v>63</v>
      </c>
      <c r="L34" s="18"/>
      <c r="M34" s="14"/>
      <c r="N34" s="18">
        <v>8.4</v>
      </c>
      <c r="O34" s="14" t="s">
        <v>69</v>
      </c>
      <c r="P34" s="18"/>
      <c r="Q34" s="14"/>
      <c r="R34" s="18">
        <v>4.8</v>
      </c>
      <c r="S34" s="14" t="s">
        <v>41</v>
      </c>
      <c r="T34" s="18"/>
      <c r="U34" s="14"/>
      <c r="V34" s="22">
        <v>0</v>
      </c>
      <c r="W34" s="23" t="s">
        <v>51</v>
      </c>
      <c r="X34" s="18"/>
      <c r="Y34" s="14"/>
      <c r="Z34" s="19"/>
      <c r="AA34" s="19">
        <v>1</v>
      </c>
      <c r="AB34" s="19"/>
      <c r="AC34" s="19">
        <v>1</v>
      </c>
      <c r="AD34" s="19"/>
      <c r="AE34" s="19">
        <v>1</v>
      </c>
      <c r="AF34" s="19"/>
      <c r="AG34" s="19"/>
      <c r="AH34" s="19"/>
      <c r="AI34" s="19">
        <v>1</v>
      </c>
      <c r="AJ34" s="19">
        <v>2</v>
      </c>
      <c r="AK34" s="14" t="s">
        <v>42</v>
      </c>
      <c r="AL34" s="20"/>
      <c r="AM34" s="2" t="str">
        <f t="shared" si="0"/>
        <v>A</v>
      </c>
      <c r="AN34" s="21" t="s">
        <v>43</v>
      </c>
    </row>
    <row r="35" spans="1:40" ht="24.75" customHeight="1" x14ac:dyDescent="0.25">
      <c r="A35" s="14">
        <f>IF(B35&lt;&gt;"",SUBTOTAL(103,B$8:$B35))</f>
        <v>28</v>
      </c>
      <c r="B35" s="14" t="s">
        <v>190</v>
      </c>
      <c r="C35" s="15" t="s">
        <v>191</v>
      </c>
      <c r="D35" s="16" t="s">
        <v>94</v>
      </c>
      <c r="E35" s="17" t="s">
        <v>192</v>
      </c>
      <c r="F35" s="14" t="s">
        <v>48</v>
      </c>
      <c r="G35" s="14" t="s">
        <v>193</v>
      </c>
      <c r="H35" s="18"/>
      <c r="I35" s="14"/>
      <c r="J35" s="18">
        <v>6.4</v>
      </c>
      <c r="K35" s="14" t="s">
        <v>40</v>
      </c>
      <c r="L35" s="18"/>
      <c r="M35" s="14"/>
      <c r="N35" s="18">
        <v>6</v>
      </c>
      <c r="O35" s="14" t="s">
        <v>40</v>
      </c>
      <c r="P35" s="18"/>
      <c r="Q35" s="14"/>
      <c r="R35" s="18">
        <v>4.4000000000000004</v>
      </c>
      <c r="S35" s="14" t="s">
        <v>41</v>
      </c>
      <c r="T35" s="18"/>
      <c r="U35" s="14"/>
      <c r="V35" s="18"/>
      <c r="W35" s="14"/>
      <c r="X35" s="18"/>
      <c r="Y35" s="14"/>
      <c r="Z35" s="19"/>
      <c r="AA35" s="19">
        <v>1</v>
      </c>
      <c r="AB35" s="19"/>
      <c r="AC35" s="19">
        <v>1</v>
      </c>
      <c r="AD35" s="19"/>
      <c r="AE35" s="19">
        <v>1</v>
      </c>
      <c r="AF35" s="19"/>
      <c r="AG35" s="19"/>
      <c r="AH35" s="19"/>
      <c r="AI35" s="19">
        <v>1</v>
      </c>
      <c r="AJ35" s="19">
        <v>2</v>
      </c>
      <c r="AK35" s="14" t="s">
        <v>42</v>
      </c>
      <c r="AL35" s="20"/>
      <c r="AM35" s="2" t="str">
        <f t="shared" si="0"/>
        <v>A</v>
      </c>
      <c r="AN35" s="21" t="s">
        <v>43</v>
      </c>
    </row>
    <row r="36" spans="1:40" ht="24.75" customHeight="1" x14ac:dyDescent="0.25">
      <c r="A36" s="14">
        <f>IF(B36&lt;&gt;"",SUBTOTAL(103,B$8:$B36))</f>
        <v>29</v>
      </c>
      <c r="B36" s="14" t="s">
        <v>194</v>
      </c>
      <c r="C36" s="15" t="s">
        <v>195</v>
      </c>
      <c r="D36" s="16" t="s">
        <v>153</v>
      </c>
      <c r="E36" s="17" t="s">
        <v>196</v>
      </c>
      <c r="F36" s="14" t="s">
        <v>38</v>
      </c>
      <c r="G36" s="14" t="s">
        <v>197</v>
      </c>
      <c r="H36" s="18"/>
      <c r="I36" s="14"/>
      <c r="J36" s="18">
        <v>6.8</v>
      </c>
      <c r="K36" s="14" t="s">
        <v>50</v>
      </c>
      <c r="L36" s="18"/>
      <c r="M36" s="14"/>
      <c r="N36" s="18">
        <v>5.2</v>
      </c>
      <c r="O36" s="14" t="s">
        <v>76</v>
      </c>
      <c r="P36" s="18"/>
      <c r="Q36" s="14"/>
      <c r="R36" s="18">
        <v>4.4000000000000004</v>
      </c>
      <c r="S36" s="14" t="s">
        <v>41</v>
      </c>
      <c r="T36" s="18"/>
      <c r="U36" s="14"/>
      <c r="V36" s="18"/>
      <c r="W36" s="14"/>
      <c r="X36" s="18"/>
      <c r="Y36" s="14"/>
      <c r="Z36" s="19"/>
      <c r="AA36" s="19">
        <v>1</v>
      </c>
      <c r="AB36" s="19"/>
      <c r="AC36" s="19">
        <v>1</v>
      </c>
      <c r="AD36" s="19"/>
      <c r="AE36" s="19">
        <v>1</v>
      </c>
      <c r="AF36" s="19"/>
      <c r="AG36" s="19"/>
      <c r="AH36" s="19"/>
      <c r="AI36" s="19">
        <v>1</v>
      </c>
      <c r="AJ36" s="19">
        <v>2</v>
      </c>
      <c r="AK36" s="14" t="s">
        <v>42</v>
      </c>
      <c r="AL36" s="20"/>
      <c r="AM36" s="2" t="str">
        <f t="shared" si="0"/>
        <v>A</v>
      </c>
      <c r="AN36" s="21" t="s">
        <v>43</v>
      </c>
    </row>
    <row r="37" spans="1:40" ht="24.75" customHeight="1" x14ac:dyDescent="0.25">
      <c r="A37" s="14">
        <f>IF(B37&lt;&gt;"",SUBTOTAL(103,B$8:$B37))</f>
        <v>30</v>
      </c>
      <c r="B37" s="14" t="s">
        <v>198</v>
      </c>
      <c r="C37" s="15" t="s">
        <v>199</v>
      </c>
      <c r="D37" s="16" t="s">
        <v>200</v>
      </c>
      <c r="E37" s="17" t="s">
        <v>201</v>
      </c>
      <c r="F37" s="14" t="s">
        <v>38</v>
      </c>
      <c r="G37" s="14" t="s">
        <v>197</v>
      </c>
      <c r="H37" s="18"/>
      <c r="I37" s="14"/>
      <c r="J37" s="18">
        <v>4.8</v>
      </c>
      <c r="K37" s="14" t="s">
        <v>41</v>
      </c>
      <c r="L37" s="18"/>
      <c r="M37" s="14"/>
      <c r="N37" s="18">
        <v>7.2</v>
      </c>
      <c r="O37" s="14" t="s">
        <v>63</v>
      </c>
      <c r="P37" s="18"/>
      <c r="Q37" s="14"/>
      <c r="R37" s="18">
        <v>5.2</v>
      </c>
      <c r="S37" s="14" t="s">
        <v>76</v>
      </c>
      <c r="T37" s="18"/>
      <c r="U37" s="14"/>
      <c r="V37" s="18"/>
      <c r="W37" s="14"/>
      <c r="X37" s="18"/>
      <c r="Y37" s="14"/>
      <c r="Z37" s="19"/>
      <c r="AA37" s="19">
        <v>1</v>
      </c>
      <c r="AB37" s="19"/>
      <c r="AC37" s="19">
        <v>1</v>
      </c>
      <c r="AD37" s="19"/>
      <c r="AE37" s="19">
        <v>1</v>
      </c>
      <c r="AF37" s="19"/>
      <c r="AG37" s="19"/>
      <c r="AH37" s="19"/>
      <c r="AI37" s="19">
        <v>1</v>
      </c>
      <c r="AJ37" s="19">
        <v>2</v>
      </c>
      <c r="AK37" s="14" t="s">
        <v>42</v>
      </c>
      <c r="AL37" s="20"/>
      <c r="AM37" s="2" t="str">
        <f t="shared" si="0"/>
        <v>A</v>
      </c>
      <c r="AN37" s="21" t="s">
        <v>43</v>
      </c>
    </row>
    <row r="38" spans="1:40" ht="24.75" customHeight="1" x14ac:dyDescent="0.25">
      <c r="A38" s="14">
        <f>IF(B38&lt;&gt;"",SUBTOTAL(103,B$8:$B38))</f>
        <v>31</v>
      </c>
      <c r="B38" s="14" t="s">
        <v>202</v>
      </c>
      <c r="C38" s="15" t="s">
        <v>203</v>
      </c>
      <c r="D38" s="16" t="s">
        <v>127</v>
      </c>
      <c r="E38" s="17" t="s">
        <v>204</v>
      </c>
      <c r="F38" s="14" t="s">
        <v>38</v>
      </c>
      <c r="G38" s="14" t="s">
        <v>205</v>
      </c>
      <c r="H38" s="18"/>
      <c r="I38" s="14"/>
      <c r="J38" s="18">
        <v>5.2</v>
      </c>
      <c r="K38" s="14" t="s">
        <v>76</v>
      </c>
      <c r="L38" s="18"/>
      <c r="M38" s="14"/>
      <c r="N38" s="18"/>
      <c r="O38" s="14"/>
      <c r="P38" s="18"/>
      <c r="Q38" s="14"/>
      <c r="R38" s="18">
        <v>5.2</v>
      </c>
      <c r="S38" s="14" t="s">
        <v>76</v>
      </c>
      <c r="T38" s="18"/>
      <c r="U38" s="14"/>
      <c r="V38" s="18"/>
      <c r="W38" s="14"/>
      <c r="X38" s="18">
        <v>4.8</v>
      </c>
      <c r="Y38" s="14" t="s">
        <v>41</v>
      </c>
      <c r="Z38" s="19"/>
      <c r="AA38" s="19">
        <v>1</v>
      </c>
      <c r="AB38" s="19"/>
      <c r="AC38" s="19"/>
      <c r="AD38" s="19"/>
      <c r="AE38" s="19">
        <v>1</v>
      </c>
      <c r="AF38" s="19"/>
      <c r="AG38" s="19"/>
      <c r="AH38" s="19">
        <v>1</v>
      </c>
      <c r="AI38" s="19">
        <v>1</v>
      </c>
      <c r="AJ38" s="19">
        <v>2</v>
      </c>
      <c r="AK38" s="14" t="s">
        <v>42</v>
      </c>
      <c r="AL38" s="20"/>
      <c r="AM38" s="2" t="str">
        <f t="shared" si="0"/>
        <v>A</v>
      </c>
      <c r="AN38" s="21" t="s">
        <v>43</v>
      </c>
    </row>
    <row r="39" spans="1:40" ht="24.75" customHeight="1" x14ac:dyDescent="0.25">
      <c r="A39" s="14">
        <f>IF(B39&lt;&gt;"",SUBTOTAL(103,B$8:$B39))</f>
        <v>32</v>
      </c>
      <c r="B39" s="14" t="s">
        <v>206</v>
      </c>
      <c r="C39" s="15" t="s">
        <v>207</v>
      </c>
      <c r="D39" s="16" t="s">
        <v>208</v>
      </c>
      <c r="E39" s="17" t="s">
        <v>209</v>
      </c>
      <c r="F39" s="14" t="s">
        <v>38</v>
      </c>
      <c r="G39" s="14" t="s">
        <v>205</v>
      </c>
      <c r="H39" s="18"/>
      <c r="I39" s="14"/>
      <c r="J39" s="18">
        <v>5.2</v>
      </c>
      <c r="K39" s="14" t="s">
        <v>76</v>
      </c>
      <c r="L39" s="18"/>
      <c r="M39" s="14"/>
      <c r="N39" s="18">
        <v>6</v>
      </c>
      <c r="O39" s="14" t="s">
        <v>40</v>
      </c>
      <c r="P39" s="18"/>
      <c r="Q39" s="14"/>
      <c r="R39" s="18">
        <v>4.5999999999999996</v>
      </c>
      <c r="S39" s="14" t="s">
        <v>41</v>
      </c>
      <c r="T39" s="18"/>
      <c r="U39" s="14"/>
      <c r="V39" s="18"/>
      <c r="W39" s="14"/>
      <c r="X39" s="18"/>
      <c r="Y39" s="14"/>
      <c r="Z39" s="19"/>
      <c r="AA39" s="19">
        <v>1</v>
      </c>
      <c r="AB39" s="19"/>
      <c r="AC39" s="19">
        <v>1</v>
      </c>
      <c r="AD39" s="19"/>
      <c r="AE39" s="19">
        <v>1</v>
      </c>
      <c r="AF39" s="19"/>
      <c r="AG39" s="19"/>
      <c r="AH39" s="19"/>
      <c r="AI39" s="19">
        <v>1</v>
      </c>
      <c r="AJ39" s="19">
        <v>2</v>
      </c>
      <c r="AK39" s="14" t="s">
        <v>42</v>
      </c>
      <c r="AL39" s="20"/>
      <c r="AM39" s="2" t="str">
        <f t="shared" si="0"/>
        <v>A</v>
      </c>
      <c r="AN39" s="21" t="s">
        <v>43</v>
      </c>
    </row>
    <row r="40" spans="1:40" ht="24.75" customHeight="1" x14ac:dyDescent="0.25">
      <c r="A40" s="14">
        <f>IF(B40&lt;&gt;"",SUBTOTAL(103,B$8:$B40))</f>
        <v>33</v>
      </c>
      <c r="B40" s="14" t="s">
        <v>210</v>
      </c>
      <c r="C40" s="15" t="s">
        <v>211</v>
      </c>
      <c r="D40" s="16" t="s">
        <v>84</v>
      </c>
      <c r="E40" s="17" t="s">
        <v>212</v>
      </c>
      <c r="F40" s="14" t="s">
        <v>38</v>
      </c>
      <c r="G40" s="14" t="s">
        <v>213</v>
      </c>
      <c r="H40" s="18"/>
      <c r="I40" s="14"/>
      <c r="J40" s="18"/>
      <c r="K40" s="14"/>
      <c r="L40" s="18"/>
      <c r="M40" s="14"/>
      <c r="N40" s="18">
        <v>6</v>
      </c>
      <c r="O40" s="14" t="s">
        <v>40</v>
      </c>
      <c r="P40" s="18"/>
      <c r="Q40" s="14"/>
      <c r="R40" s="18">
        <v>5.4</v>
      </c>
      <c r="S40" s="14" t="s">
        <v>76</v>
      </c>
      <c r="T40" s="18">
        <v>4.8</v>
      </c>
      <c r="U40" s="14" t="s">
        <v>41</v>
      </c>
      <c r="V40" s="18"/>
      <c r="W40" s="14"/>
      <c r="X40" s="18"/>
      <c r="Y40" s="14"/>
      <c r="Z40" s="19"/>
      <c r="AA40" s="19"/>
      <c r="AB40" s="19"/>
      <c r="AC40" s="19">
        <v>1</v>
      </c>
      <c r="AD40" s="19"/>
      <c r="AE40" s="19">
        <v>1</v>
      </c>
      <c r="AF40" s="19">
        <v>1</v>
      </c>
      <c r="AG40" s="19"/>
      <c r="AH40" s="19"/>
      <c r="AI40" s="19">
        <v>1</v>
      </c>
      <c r="AJ40" s="19">
        <v>2</v>
      </c>
      <c r="AK40" s="14" t="s">
        <v>42</v>
      </c>
      <c r="AL40" s="20"/>
      <c r="AM40" s="2" t="str">
        <f>RIGHT(G40,2)</f>
        <v>KS</v>
      </c>
      <c r="AN40" s="21" t="s">
        <v>58</v>
      </c>
    </row>
    <row r="41" spans="1:40" ht="24.75" customHeight="1" x14ac:dyDescent="0.25">
      <c r="A41" s="14">
        <f>IF(B41&lt;&gt;"",SUBTOTAL(103,B$8:$B41))</f>
        <v>34</v>
      </c>
      <c r="B41" s="14" t="s">
        <v>214</v>
      </c>
      <c r="C41" s="15" t="s">
        <v>215</v>
      </c>
      <c r="D41" s="16" t="s">
        <v>61</v>
      </c>
      <c r="E41" s="17" t="s">
        <v>216</v>
      </c>
      <c r="F41" s="14" t="s">
        <v>48</v>
      </c>
      <c r="G41" s="14" t="s">
        <v>213</v>
      </c>
      <c r="H41" s="18"/>
      <c r="I41" s="14"/>
      <c r="J41" s="18">
        <v>4.4000000000000004</v>
      </c>
      <c r="K41" s="14" t="s">
        <v>41</v>
      </c>
      <c r="L41" s="18">
        <v>7.4</v>
      </c>
      <c r="M41" s="14" t="s">
        <v>63</v>
      </c>
      <c r="N41" s="18"/>
      <c r="O41" s="14"/>
      <c r="P41" s="18"/>
      <c r="Q41" s="14"/>
      <c r="R41" s="18">
        <v>5.2</v>
      </c>
      <c r="S41" s="14" t="s">
        <v>76</v>
      </c>
      <c r="T41" s="18"/>
      <c r="U41" s="14"/>
      <c r="V41" s="18"/>
      <c r="W41" s="14"/>
      <c r="X41" s="18"/>
      <c r="Y41" s="14"/>
      <c r="Z41" s="19"/>
      <c r="AA41" s="19">
        <v>1</v>
      </c>
      <c r="AB41" s="19">
        <v>1</v>
      </c>
      <c r="AC41" s="19"/>
      <c r="AD41" s="19"/>
      <c r="AE41" s="19">
        <v>1</v>
      </c>
      <c r="AF41" s="19"/>
      <c r="AG41" s="19"/>
      <c r="AH41" s="19"/>
      <c r="AI41" s="19">
        <v>1</v>
      </c>
      <c r="AJ41" s="19">
        <v>2</v>
      </c>
      <c r="AK41" s="14" t="s">
        <v>42</v>
      </c>
      <c r="AL41" s="20"/>
      <c r="AM41" s="2" t="str">
        <f t="shared" ref="AM41:AM51" si="1">RIGHT(G41,2)</f>
        <v>KS</v>
      </c>
      <c r="AN41" s="21" t="s">
        <v>58</v>
      </c>
    </row>
    <row r="42" spans="1:40" ht="24.75" customHeight="1" x14ac:dyDescent="0.25">
      <c r="A42" s="14">
        <f>IF(B42&lt;&gt;"",SUBTOTAL(103,B$8:$B42))</f>
        <v>35</v>
      </c>
      <c r="B42" s="14" t="s">
        <v>217</v>
      </c>
      <c r="C42" s="15" t="s">
        <v>218</v>
      </c>
      <c r="D42" s="16" t="s">
        <v>46</v>
      </c>
      <c r="E42" s="17" t="s">
        <v>219</v>
      </c>
      <c r="F42" s="14" t="s">
        <v>48</v>
      </c>
      <c r="G42" s="14" t="s">
        <v>220</v>
      </c>
      <c r="H42" s="18"/>
      <c r="I42" s="14"/>
      <c r="J42" s="18">
        <v>4.5999999999999996</v>
      </c>
      <c r="K42" s="14" t="s">
        <v>41</v>
      </c>
      <c r="L42" s="18"/>
      <c r="M42" s="14"/>
      <c r="N42" s="18">
        <v>6</v>
      </c>
      <c r="O42" s="14" t="s">
        <v>40</v>
      </c>
      <c r="P42" s="18"/>
      <c r="Q42" s="14"/>
      <c r="R42" s="18">
        <v>4.5999999999999996</v>
      </c>
      <c r="S42" s="14" t="s">
        <v>41</v>
      </c>
      <c r="T42" s="18"/>
      <c r="U42" s="14"/>
      <c r="V42" s="18">
        <v>5.6</v>
      </c>
      <c r="W42" s="14" t="s">
        <v>40</v>
      </c>
      <c r="X42" s="18"/>
      <c r="Y42" s="14"/>
      <c r="Z42" s="19"/>
      <c r="AA42" s="19">
        <v>1</v>
      </c>
      <c r="AB42" s="19"/>
      <c r="AC42" s="19">
        <v>1</v>
      </c>
      <c r="AD42" s="19"/>
      <c r="AE42" s="19">
        <v>1</v>
      </c>
      <c r="AF42" s="19"/>
      <c r="AG42" s="19">
        <v>1</v>
      </c>
      <c r="AH42" s="19"/>
      <c r="AI42" s="19">
        <v>2</v>
      </c>
      <c r="AJ42" s="19">
        <v>2</v>
      </c>
      <c r="AK42" s="14" t="s">
        <v>42</v>
      </c>
      <c r="AL42" s="20"/>
      <c r="AM42" s="2" t="str">
        <f t="shared" si="1"/>
        <v>LH</v>
      </c>
      <c r="AN42" s="21" t="s">
        <v>70</v>
      </c>
    </row>
    <row r="43" spans="1:40" ht="24.75" customHeight="1" x14ac:dyDescent="0.25">
      <c r="A43" s="14">
        <f>IF(B43&lt;&gt;"",SUBTOTAL(103,B$8:$B43))</f>
        <v>36</v>
      </c>
      <c r="B43" s="14" t="s">
        <v>221</v>
      </c>
      <c r="C43" s="15" t="s">
        <v>222</v>
      </c>
      <c r="D43" s="16" t="s">
        <v>223</v>
      </c>
      <c r="E43" s="17" t="s">
        <v>224</v>
      </c>
      <c r="F43" s="14" t="s">
        <v>38</v>
      </c>
      <c r="G43" s="14" t="s">
        <v>225</v>
      </c>
      <c r="H43" s="18"/>
      <c r="I43" s="14"/>
      <c r="J43" s="18">
        <v>8.4</v>
      </c>
      <c r="K43" s="14" t="s">
        <v>69</v>
      </c>
      <c r="L43" s="18">
        <v>9.1999999999999993</v>
      </c>
      <c r="M43" s="14" t="s">
        <v>52</v>
      </c>
      <c r="N43" s="18"/>
      <c r="O43" s="14"/>
      <c r="P43" s="18"/>
      <c r="Q43" s="14"/>
      <c r="R43" s="18">
        <v>4.0999999999999996</v>
      </c>
      <c r="S43" s="14" t="s">
        <v>41</v>
      </c>
      <c r="T43" s="18"/>
      <c r="U43" s="14"/>
      <c r="V43" s="18"/>
      <c r="W43" s="14"/>
      <c r="X43" s="18"/>
      <c r="Y43" s="14"/>
      <c r="Z43" s="19"/>
      <c r="AA43" s="19">
        <v>1</v>
      </c>
      <c r="AB43" s="19">
        <v>1</v>
      </c>
      <c r="AC43" s="19"/>
      <c r="AD43" s="19"/>
      <c r="AE43" s="19">
        <v>1</v>
      </c>
      <c r="AF43" s="19"/>
      <c r="AG43" s="19"/>
      <c r="AH43" s="19"/>
      <c r="AI43" s="19">
        <v>1</v>
      </c>
      <c r="AJ43" s="19">
        <v>2</v>
      </c>
      <c r="AK43" s="14" t="s">
        <v>42</v>
      </c>
      <c r="AL43" s="20"/>
      <c r="AM43" s="2" t="str">
        <f t="shared" si="1"/>
        <v>KS</v>
      </c>
      <c r="AN43" s="21" t="s">
        <v>58</v>
      </c>
    </row>
    <row r="44" spans="1:40" ht="24.75" customHeight="1" x14ac:dyDescent="0.25">
      <c r="A44" s="14">
        <f>IF(B44&lt;&gt;"",SUBTOTAL(103,B$8:$B44))</f>
        <v>37</v>
      </c>
      <c r="B44" s="14" t="s">
        <v>226</v>
      </c>
      <c r="C44" s="15" t="s">
        <v>227</v>
      </c>
      <c r="D44" s="16" t="s">
        <v>200</v>
      </c>
      <c r="E44" s="17" t="s">
        <v>228</v>
      </c>
      <c r="F44" s="14" t="s">
        <v>38</v>
      </c>
      <c r="G44" s="14" t="s">
        <v>225</v>
      </c>
      <c r="H44" s="18"/>
      <c r="I44" s="14"/>
      <c r="J44" s="18">
        <v>4.4000000000000004</v>
      </c>
      <c r="K44" s="14" t="s">
        <v>41</v>
      </c>
      <c r="L44" s="18"/>
      <c r="M44" s="14"/>
      <c r="N44" s="18">
        <v>6.4</v>
      </c>
      <c r="O44" s="14" t="s">
        <v>40</v>
      </c>
      <c r="P44" s="18"/>
      <c r="Q44" s="14"/>
      <c r="R44" s="18">
        <v>7</v>
      </c>
      <c r="S44" s="14" t="s">
        <v>63</v>
      </c>
      <c r="T44" s="18"/>
      <c r="U44" s="14"/>
      <c r="V44" s="18"/>
      <c r="W44" s="14"/>
      <c r="X44" s="18"/>
      <c r="Y44" s="14"/>
      <c r="Z44" s="19"/>
      <c r="AA44" s="19">
        <v>1</v>
      </c>
      <c r="AB44" s="19"/>
      <c r="AC44" s="19">
        <v>1</v>
      </c>
      <c r="AD44" s="19"/>
      <c r="AE44" s="19">
        <v>1</v>
      </c>
      <c r="AF44" s="19"/>
      <c r="AG44" s="19"/>
      <c r="AH44" s="19"/>
      <c r="AI44" s="19">
        <v>1</v>
      </c>
      <c r="AJ44" s="19">
        <v>2</v>
      </c>
      <c r="AK44" s="14" t="s">
        <v>42</v>
      </c>
      <c r="AL44" s="20"/>
      <c r="AM44" s="2" t="str">
        <f t="shared" si="1"/>
        <v>KS</v>
      </c>
      <c r="AN44" s="21" t="s">
        <v>58</v>
      </c>
    </row>
    <row r="45" spans="1:40" ht="24.75" customHeight="1" x14ac:dyDescent="0.25">
      <c r="A45" s="14">
        <f>IF(B45&lt;&gt;"",SUBTOTAL(103,B$8:$B45))</f>
        <v>38</v>
      </c>
      <c r="B45" s="14" t="s">
        <v>229</v>
      </c>
      <c r="C45" s="15" t="s">
        <v>230</v>
      </c>
      <c r="D45" s="16" t="s">
        <v>231</v>
      </c>
      <c r="E45" s="17" t="s">
        <v>232</v>
      </c>
      <c r="F45" s="14" t="s">
        <v>48</v>
      </c>
      <c r="G45" s="14" t="s">
        <v>225</v>
      </c>
      <c r="H45" s="18"/>
      <c r="I45" s="14"/>
      <c r="J45" s="18">
        <v>4.5999999999999996</v>
      </c>
      <c r="K45" s="14" t="s">
        <v>41</v>
      </c>
      <c r="L45" s="18">
        <v>5.8</v>
      </c>
      <c r="M45" s="14" t="s">
        <v>40</v>
      </c>
      <c r="N45" s="18"/>
      <c r="O45" s="14"/>
      <c r="P45" s="18"/>
      <c r="Q45" s="14"/>
      <c r="R45" s="18">
        <v>5</v>
      </c>
      <c r="S45" s="14" t="s">
        <v>76</v>
      </c>
      <c r="T45" s="18"/>
      <c r="U45" s="14"/>
      <c r="V45" s="18"/>
      <c r="W45" s="14"/>
      <c r="X45" s="18"/>
      <c r="Y45" s="14"/>
      <c r="Z45" s="19"/>
      <c r="AA45" s="19">
        <v>1</v>
      </c>
      <c r="AB45" s="19">
        <v>1</v>
      </c>
      <c r="AC45" s="19"/>
      <c r="AD45" s="19"/>
      <c r="AE45" s="19">
        <v>1</v>
      </c>
      <c r="AF45" s="19"/>
      <c r="AG45" s="19"/>
      <c r="AH45" s="19"/>
      <c r="AI45" s="19">
        <v>1</v>
      </c>
      <c r="AJ45" s="19">
        <v>2</v>
      </c>
      <c r="AK45" s="14" t="s">
        <v>42</v>
      </c>
      <c r="AL45" s="20"/>
      <c r="AM45" s="2" t="str">
        <f t="shared" si="1"/>
        <v>KS</v>
      </c>
      <c r="AN45" s="21" t="s">
        <v>58</v>
      </c>
    </row>
    <row r="46" spans="1:40" ht="24.75" customHeight="1" x14ac:dyDescent="0.25">
      <c r="A46" s="14">
        <f>IF(B46&lt;&gt;"",SUBTOTAL(103,B$8:$B46))</f>
        <v>39</v>
      </c>
      <c r="B46" s="14" t="s">
        <v>233</v>
      </c>
      <c r="C46" s="15" t="s">
        <v>234</v>
      </c>
      <c r="D46" s="16" t="s">
        <v>235</v>
      </c>
      <c r="E46" s="17" t="s">
        <v>236</v>
      </c>
      <c r="F46" s="14" t="s">
        <v>48</v>
      </c>
      <c r="G46" s="14" t="s">
        <v>237</v>
      </c>
      <c r="H46" s="18"/>
      <c r="I46" s="14"/>
      <c r="J46" s="18">
        <v>7.2</v>
      </c>
      <c r="K46" s="14" t="s">
        <v>63</v>
      </c>
      <c r="L46" s="18">
        <v>6.8</v>
      </c>
      <c r="M46" s="14" t="s">
        <v>50</v>
      </c>
      <c r="N46" s="18"/>
      <c r="O46" s="14"/>
      <c r="P46" s="18"/>
      <c r="Q46" s="14"/>
      <c r="R46" s="18">
        <v>4.5999999999999996</v>
      </c>
      <c r="S46" s="14" t="s">
        <v>41</v>
      </c>
      <c r="T46" s="18"/>
      <c r="U46" s="14"/>
      <c r="V46" s="18"/>
      <c r="W46" s="14"/>
      <c r="X46" s="18"/>
      <c r="Y46" s="14"/>
      <c r="Z46" s="19"/>
      <c r="AA46" s="19">
        <v>1</v>
      </c>
      <c r="AB46" s="19">
        <v>1</v>
      </c>
      <c r="AC46" s="19"/>
      <c r="AD46" s="19"/>
      <c r="AE46" s="19">
        <v>1</v>
      </c>
      <c r="AF46" s="19"/>
      <c r="AG46" s="19"/>
      <c r="AH46" s="19"/>
      <c r="AI46" s="19">
        <v>1</v>
      </c>
      <c r="AJ46" s="19">
        <v>2</v>
      </c>
      <c r="AK46" s="14" t="s">
        <v>42</v>
      </c>
      <c r="AL46" s="20"/>
      <c r="AM46" s="2" t="str">
        <f t="shared" si="1"/>
        <v>KS</v>
      </c>
      <c r="AN46" s="21" t="s">
        <v>58</v>
      </c>
    </row>
    <row r="47" spans="1:40" ht="24.75" customHeight="1" x14ac:dyDescent="0.25">
      <c r="A47" s="14">
        <f>IF(B47&lt;&gt;"",SUBTOTAL(103,B$8:$B47))</f>
        <v>40</v>
      </c>
      <c r="B47" s="14" t="s">
        <v>238</v>
      </c>
      <c r="C47" s="15" t="s">
        <v>239</v>
      </c>
      <c r="D47" s="16" t="s">
        <v>240</v>
      </c>
      <c r="E47" s="17" t="s">
        <v>241</v>
      </c>
      <c r="F47" s="14" t="s">
        <v>48</v>
      </c>
      <c r="G47" s="14" t="s">
        <v>237</v>
      </c>
      <c r="H47" s="18"/>
      <c r="I47" s="14"/>
      <c r="J47" s="18">
        <v>6.6</v>
      </c>
      <c r="K47" s="14" t="s">
        <v>50</v>
      </c>
      <c r="L47" s="18">
        <v>8.8000000000000007</v>
      </c>
      <c r="M47" s="14" t="s">
        <v>52</v>
      </c>
      <c r="N47" s="18"/>
      <c r="O47" s="14"/>
      <c r="P47" s="18"/>
      <c r="Q47" s="14"/>
      <c r="R47" s="18">
        <v>4.2</v>
      </c>
      <c r="S47" s="14" t="s">
        <v>41</v>
      </c>
      <c r="T47" s="18"/>
      <c r="U47" s="14"/>
      <c r="V47" s="18"/>
      <c r="W47" s="14"/>
      <c r="X47" s="18"/>
      <c r="Y47" s="14"/>
      <c r="Z47" s="19"/>
      <c r="AA47" s="19">
        <v>1</v>
      </c>
      <c r="AB47" s="19">
        <v>1</v>
      </c>
      <c r="AC47" s="19"/>
      <c r="AD47" s="19"/>
      <c r="AE47" s="19">
        <v>1</v>
      </c>
      <c r="AF47" s="19"/>
      <c r="AG47" s="19"/>
      <c r="AH47" s="19"/>
      <c r="AI47" s="19">
        <v>1</v>
      </c>
      <c r="AJ47" s="19">
        <v>2</v>
      </c>
      <c r="AK47" s="14" t="s">
        <v>42</v>
      </c>
      <c r="AL47" s="20"/>
      <c r="AM47" s="2" t="str">
        <f t="shared" si="1"/>
        <v>KS</v>
      </c>
      <c r="AN47" s="21" t="s">
        <v>58</v>
      </c>
    </row>
    <row r="48" spans="1:40" ht="24.75" customHeight="1" x14ac:dyDescent="0.25">
      <c r="A48" s="14">
        <f>IF(B48&lt;&gt;"",SUBTOTAL(103,B$8:$B48))</f>
        <v>41</v>
      </c>
      <c r="B48" s="14" t="s">
        <v>242</v>
      </c>
      <c r="C48" s="15" t="s">
        <v>243</v>
      </c>
      <c r="D48" s="16" t="s">
        <v>80</v>
      </c>
      <c r="E48" s="17" t="s">
        <v>244</v>
      </c>
      <c r="F48" s="14" t="s">
        <v>48</v>
      </c>
      <c r="G48" s="14" t="s">
        <v>237</v>
      </c>
      <c r="H48" s="18"/>
      <c r="I48" s="14"/>
      <c r="J48" s="18">
        <v>6.8</v>
      </c>
      <c r="K48" s="14" t="s">
        <v>50</v>
      </c>
      <c r="L48" s="18"/>
      <c r="M48" s="14"/>
      <c r="N48" s="18">
        <v>8</v>
      </c>
      <c r="O48" s="14" t="s">
        <v>69</v>
      </c>
      <c r="P48" s="18"/>
      <c r="Q48" s="14"/>
      <c r="R48" s="18">
        <v>4.7</v>
      </c>
      <c r="S48" s="14" t="s">
        <v>41</v>
      </c>
      <c r="T48" s="18"/>
      <c r="U48" s="14"/>
      <c r="V48" s="18"/>
      <c r="W48" s="14"/>
      <c r="X48" s="18"/>
      <c r="Y48" s="14"/>
      <c r="Z48" s="19"/>
      <c r="AA48" s="19">
        <v>1</v>
      </c>
      <c r="AB48" s="19"/>
      <c r="AC48" s="19">
        <v>1</v>
      </c>
      <c r="AD48" s="19"/>
      <c r="AE48" s="19">
        <v>1</v>
      </c>
      <c r="AF48" s="19"/>
      <c r="AG48" s="19"/>
      <c r="AH48" s="19"/>
      <c r="AI48" s="19">
        <v>1</v>
      </c>
      <c r="AJ48" s="19">
        <v>2</v>
      </c>
      <c r="AK48" s="14" t="s">
        <v>42</v>
      </c>
      <c r="AL48" s="20"/>
      <c r="AM48" s="2" t="str">
        <f t="shared" si="1"/>
        <v>KS</v>
      </c>
      <c r="AN48" s="21" t="s">
        <v>58</v>
      </c>
    </row>
    <row r="49" spans="1:40" ht="24.75" customHeight="1" x14ac:dyDescent="0.25">
      <c r="A49" s="14">
        <f>IF(B49&lt;&gt;"",SUBTOTAL(103,B$8:$B49))</f>
        <v>42</v>
      </c>
      <c r="B49" s="14" t="s">
        <v>245</v>
      </c>
      <c r="C49" s="15" t="s">
        <v>45</v>
      </c>
      <c r="D49" s="16" t="s">
        <v>246</v>
      </c>
      <c r="E49" s="17" t="s">
        <v>247</v>
      </c>
      <c r="F49" s="14" t="s">
        <v>48</v>
      </c>
      <c r="G49" s="14" t="s">
        <v>248</v>
      </c>
      <c r="H49" s="18"/>
      <c r="I49" s="14"/>
      <c r="J49" s="18">
        <v>6</v>
      </c>
      <c r="K49" s="14" t="s">
        <v>40</v>
      </c>
      <c r="L49" s="18">
        <v>4.5999999999999996</v>
      </c>
      <c r="M49" s="14" t="s">
        <v>41</v>
      </c>
      <c r="N49" s="18"/>
      <c r="O49" s="14"/>
      <c r="P49" s="18"/>
      <c r="Q49" s="14"/>
      <c r="R49" s="18">
        <v>6</v>
      </c>
      <c r="S49" s="14" t="s">
        <v>40</v>
      </c>
      <c r="T49" s="18"/>
      <c r="U49" s="14"/>
      <c r="V49" s="18"/>
      <c r="W49" s="14"/>
      <c r="X49" s="18"/>
      <c r="Y49" s="14"/>
      <c r="Z49" s="19"/>
      <c r="AA49" s="19">
        <v>1</v>
      </c>
      <c r="AB49" s="19">
        <v>1</v>
      </c>
      <c r="AC49" s="19"/>
      <c r="AD49" s="19"/>
      <c r="AE49" s="19">
        <v>1</v>
      </c>
      <c r="AF49" s="19"/>
      <c r="AG49" s="19"/>
      <c r="AH49" s="19"/>
      <c r="AI49" s="19">
        <v>1</v>
      </c>
      <c r="AJ49" s="19">
        <v>2</v>
      </c>
      <c r="AK49" s="14" t="s">
        <v>42</v>
      </c>
      <c r="AL49" s="20"/>
      <c r="AM49" s="2" t="str">
        <f t="shared" si="1"/>
        <v>KS</v>
      </c>
      <c r="AN49" s="21" t="s">
        <v>58</v>
      </c>
    </row>
    <row r="50" spans="1:40" ht="24.75" customHeight="1" x14ac:dyDescent="0.25">
      <c r="A50" s="14">
        <f>IF(B50&lt;&gt;"",SUBTOTAL(103,B$8:$B50))</f>
        <v>43</v>
      </c>
      <c r="B50" s="14" t="s">
        <v>249</v>
      </c>
      <c r="C50" s="15" t="s">
        <v>250</v>
      </c>
      <c r="D50" s="16" t="s">
        <v>251</v>
      </c>
      <c r="E50" s="17" t="s">
        <v>252</v>
      </c>
      <c r="F50" s="14" t="s">
        <v>48</v>
      </c>
      <c r="G50" s="14" t="s">
        <v>253</v>
      </c>
      <c r="H50" s="18"/>
      <c r="I50" s="14"/>
      <c r="J50" s="18"/>
      <c r="K50" s="14"/>
      <c r="L50" s="18">
        <v>4.5999999999999996</v>
      </c>
      <c r="M50" s="14" t="s">
        <v>41</v>
      </c>
      <c r="N50" s="18"/>
      <c r="O50" s="14"/>
      <c r="P50" s="18"/>
      <c r="Q50" s="14"/>
      <c r="R50" s="18">
        <v>7.4</v>
      </c>
      <c r="S50" s="14" t="s">
        <v>63</v>
      </c>
      <c r="T50" s="18">
        <v>8</v>
      </c>
      <c r="U50" s="14" t="s">
        <v>69</v>
      </c>
      <c r="V50" s="18"/>
      <c r="W50" s="14"/>
      <c r="X50" s="18"/>
      <c r="Y50" s="14"/>
      <c r="Z50" s="19"/>
      <c r="AA50" s="19"/>
      <c r="AB50" s="19">
        <v>1</v>
      </c>
      <c r="AC50" s="19"/>
      <c r="AD50" s="19"/>
      <c r="AE50" s="19">
        <v>1</v>
      </c>
      <c r="AF50" s="19">
        <v>1</v>
      </c>
      <c r="AG50" s="19"/>
      <c r="AH50" s="19"/>
      <c r="AI50" s="19">
        <v>1</v>
      </c>
      <c r="AJ50" s="19">
        <v>2</v>
      </c>
      <c r="AK50" s="14" t="s">
        <v>42</v>
      </c>
      <c r="AL50" s="20"/>
      <c r="AM50" s="2" t="str">
        <f t="shared" si="1"/>
        <v>LH</v>
      </c>
      <c r="AN50" s="21" t="s">
        <v>70</v>
      </c>
    </row>
    <row r="51" spans="1:40" ht="24.75" customHeight="1" x14ac:dyDescent="0.25">
      <c r="A51" s="14">
        <f>IF(B51&lt;&gt;"",SUBTOTAL(103,B$8:$B51))</f>
        <v>44</v>
      </c>
      <c r="B51" s="14" t="s">
        <v>254</v>
      </c>
      <c r="C51" s="15" t="s">
        <v>136</v>
      </c>
      <c r="D51" s="16" t="s">
        <v>61</v>
      </c>
      <c r="E51" s="17" t="s">
        <v>255</v>
      </c>
      <c r="F51" s="14" t="s">
        <v>48</v>
      </c>
      <c r="G51" s="14" t="s">
        <v>256</v>
      </c>
      <c r="H51" s="18"/>
      <c r="I51" s="14"/>
      <c r="J51" s="22">
        <v>0</v>
      </c>
      <c r="K51" s="23" t="s">
        <v>51</v>
      </c>
      <c r="L51" s="18">
        <v>5.6</v>
      </c>
      <c r="M51" s="14" t="s">
        <v>40</v>
      </c>
      <c r="N51" s="18"/>
      <c r="O51" s="14"/>
      <c r="P51" s="18"/>
      <c r="Q51" s="14"/>
      <c r="R51" s="18">
        <v>5.3</v>
      </c>
      <c r="S51" s="14" t="s">
        <v>76</v>
      </c>
      <c r="T51" s="18"/>
      <c r="U51" s="14"/>
      <c r="V51" s="18"/>
      <c r="W51" s="14"/>
      <c r="X51" s="18">
        <v>4.5</v>
      </c>
      <c r="Y51" s="14" t="s">
        <v>41</v>
      </c>
      <c r="Z51" s="19"/>
      <c r="AA51" s="19"/>
      <c r="AB51" s="19">
        <v>1</v>
      </c>
      <c r="AC51" s="19"/>
      <c r="AD51" s="19"/>
      <c r="AE51" s="19">
        <v>1</v>
      </c>
      <c r="AF51" s="19"/>
      <c r="AG51" s="19"/>
      <c r="AH51" s="19">
        <v>1</v>
      </c>
      <c r="AI51" s="19">
        <v>1</v>
      </c>
      <c r="AJ51" s="19">
        <v>2</v>
      </c>
      <c r="AK51" s="14" t="s">
        <v>42</v>
      </c>
      <c r="AL51" s="20"/>
      <c r="AM51" s="2" t="str">
        <f t="shared" si="1"/>
        <v>KS</v>
      </c>
      <c r="AN51" s="21" t="s">
        <v>58</v>
      </c>
    </row>
    <row r="52" spans="1:40" ht="24.75" customHeight="1" x14ac:dyDescent="0.25">
      <c r="A52" s="14">
        <f>IF(B52&lt;&gt;"",SUBTOTAL(103,B$8:$B52))</f>
        <v>45</v>
      </c>
      <c r="B52" s="14" t="s">
        <v>257</v>
      </c>
      <c r="C52" s="15" t="s">
        <v>258</v>
      </c>
      <c r="D52" s="16" t="s">
        <v>259</v>
      </c>
      <c r="E52" s="17" t="s">
        <v>260</v>
      </c>
      <c r="F52" s="14" t="s">
        <v>38</v>
      </c>
      <c r="G52" s="14" t="s">
        <v>261</v>
      </c>
      <c r="H52" s="18"/>
      <c r="I52" s="14"/>
      <c r="J52" s="18">
        <v>6.6</v>
      </c>
      <c r="K52" s="14" t="s">
        <v>50</v>
      </c>
      <c r="L52" s="18">
        <v>8.8000000000000007</v>
      </c>
      <c r="M52" s="14" t="s">
        <v>52</v>
      </c>
      <c r="N52" s="18"/>
      <c r="O52" s="14"/>
      <c r="P52" s="18"/>
      <c r="Q52" s="14"/>
      <c r="R52" s="18">
        <v>4.3</v>
      </c>
      <c r="S52" s="14" t="s">
        <v>41</v>
      </c>
      <c r="T52" s="18"/>
      <c r="U52" s="14"/>
      <c r="V52" s="18"/>
      <c r="W52" s="14"/>
      <c r="X52" s="18"/>
      <c r="Y52" s="14"/>
      <c r="Z52" s="19"/>
      <c r="AA52" s="19">
        <v>1</v>
      </c>
      <c r="AB52" s="19">
        <v>1</v>
      </c>
      <c r="AC52" s="19"/>
      <c r="AD52" s="19"/>
      <c r="AE52" s="19">
        <v>1</v>
      </c>
      <c r="AF52" s="19"/>
      <c r="AG52" s="19"/>
      <c r="AH52" s="19"/>
      <c r="AI52" s="19">
        <v>1</v>
      </c>
      <c r="AJ52" s="19">
        <v>2</v>
      </c>
      <c r="AK52" s="14" t="s">
        <v>42</v>
      </c>
      <c r="AL52" s="20"/>
      <c r="AM52" s="2" t="str">
        <f t="shared" si="0"/>
        <v>C</v>
      </c>
      <c r="AN52" s="21" t="s">
        <v>77</v>
      </c>
    </row>
    <row r="53" spans="1:40" ht="24.75" customHeight="1" x14ac:dyDescent="0.25">
      <c r="A53" s="14">
        <f>IF(B53&lt;&gt;"",SUBTOTAL(103,B$8:$B53))</f>
        <v>46</v>
      </c>
      <c r="B53" s="14" t="s">
        <v>262</v>
      </c>
      <c r="C53" s="15" t="s">
        <v>263</v>
      </c>
      <c r="D53" s="16" t="s">
        <v>264</v>
      </c>
      <c r="E53" s="17" t="s">
        <v>265</v>
      </c>
      <c r="F53" s="14" t="s">
        <v>48</v>
      </c>
      <c r="G53" s="14" t="s">
        <v>266</v>
      </c>
      <c r="H53" s="18"/>
      <c r="I53" s="14"/>
      <c r="J53" s="18">
        <v>5.8</v>
      </c>
      <c r="K53" s="14" t="s">
        <v>40</v>
      </c>
      <c r="L53" s="18">
        <v>4.8</v>
      </c>
      <c r="M53" s="14" t="s">
        <v>41</v>
      </c>
      <c r="N53" s="18"/>
      <c r="O53" s="14"/>
      <c r="P53" s="18"/>
      <c r="Q53" s="14"/>
      <c r="R53" s="22">
        <v>0</v>
      </c>
      <c r="S53" s="23" t="s">
        <v>51</v>
      </c>
      <c r="T53" s="18"/>
      <c r="U53" s="14"/>
      <c r="V53" s="18">
        <v>6.4</v>
      </c>
      <c r="W53" s="14" t="s">
        <v>40</v>
      </c>
      <c r="X53" s="22">
        <v>0</v>
      </c>
      <c r="Y53" s="23" t="s">
        <v>51</v>
      </c>
      <c r="Z53" s="19"/>
      <c r="AA53" s="19">
        <v>1</v>
      </c>
      <c r="AB53" s="19">
        <v>1</v>
      </c>
      <c r="AC53" s="19"/>
      <c r="AD53" s="19"/>
      <c r="AE53" s="19"/>
      <c r="AF53" s="19"/>
      <c r="AG53" s="19">
        <v>1</v>
      </c>
      <c r="AH53" s="19"/>
      <c r="AI53" s="19">
        <v>1</v>
      </c>
      <c r="AJ53" s="19">
        <v>2</v>
      </c>
      <c r="AK53" s="14" t="s">
        <v>42</v>
      </c>
      <c r="AL53" s="20"/>
      <c r="AM53" s="2" t="str">
        <f t="shared" si="0"/>
        <v>C</v>
      </c>
      <c r="AN53" s="21" t="s">
        <v>77</v>
      </c>
    </row>
    <row r="54" spans="1:40" ht="24.75" customHeight="1" x14ac:dyDescent="0.25">
      <c r="A54" s="14">
        <f>IF(B54&lt;&gt;"",SUBTOTAL(103,B$8:$B54))</f>
        <v>47</v>
      </c>
      <c r="B54" s="14" t="s">
        <v>267</v>
      </c>
      <c r="C54" s="15" t="s">
        <v>268</v>
      </c>
      <c r="D54" s="16" t="s">
        <v>80</v>
      </c>
      <c r="E54" s="17" t="s">
        <v>269</v>
      </c>
      <c r="F54" s="14" t="s">
        <v>48</v>
      </c>
      <c r="G54" s="14" t="s">
        <v>266</v>
      </c>
      <c r="H54" s="18"/>
      <c r="I54" s="14"/>
      <c r="J54" s="18">
        <v>5.8</v>
      </c>
      <c r="K54" s="14" t="s">
        <v>40</v>
      </c>
      <c r="L54" s="18">
        <v>9.1999999999999993</v>
      </c>
      <c r="M54" s="14" t="s">
        <v>52</v>
      </c>
      <c r="N54" s="18"/>
      <c r="O54" s="14"/>
      <c r="P54" s="18"/>
      <c r="Q54" s="14"/>
      <c r="R54" s="22">
        <v>0</v>
      </c>
      <c r="S54" s="23" t="s">
        <v>51</v>
      </c>
      <c r="T54" s="18"/>
      <c r="U54" s="14"/>
      <c r="V54" s="18">
        <v>4.8</v>
      </c>
      <c r="W54" s="14" t="s">
        <v>41</v>
      </c>
      <c r="X54" s="18"/>
      <c r="Y54" s="14"/>
      <c r="Z54" s="19"/>
      <c r="AA54" s="19">
        <v>1</v>
      </c>
      <c r="AB54" s="19">
        <v>1</v>
      </c>
      <c r="AC54" s="19"/>
      <c r="AD54" s="19"/>
      <c r="AE54" s="19"/>
      <c r="AF54" s="19"/>
      <c r="AG54" s="19">
        <v>1</v>
      </c>
      <c r="AH54" s="19"/>
      <c r="AI54" s="19">
        <v>1</v>
      </c>
      <c r="AJ54" s="19">
        <v>2</v>
      </c>
      <c r="AK54" s="14" t="s">
        <v>42</v>
      </c>
      <c r="AL54" s="20"/>
      <c r="AM54" s="2" t="str">
        <f t="shared" si="0"/>
        <v>C</v>
      </c>
      <c r="AN54" s="21" t="s">
        <v>77</v>
      </c>
    </row>
    <row r="55" spans="1:40" ht="24.75" customHeight="1" x14ac:dyDescent="0.25">
      <c r="A55" s="14">
        <f>IF(B55&lt;&gt;"",SUBTOTAL(103,B$8:$B55))</f>
        <v>48</v>
      </c>
      <c r="B55" s="14" t="s">
        <v>270</v>
      </c>
      <c r="C55" s="15" t="s">
        <v>271</v>
      </c>
      <c r="D55" s="16" t="s">
        <v>66</v>
      </c>
      <c r="E55" s="17" t="s">
        <v>272</v>
      </c>
      <c r="F55" s="14" t="s">
        <v>48</v>
      </c>
      <c r="G55" s="14" t="s">
        <v>273</v>
      </c>
      <c r="H55" s="18"/>
      <c r="I55" s="14"/>
      <c r="J55" s="18">
        <v>7.6</v>
      </c>
      <c r="K55" s="14" t="s">
        <v>63</v>
      </c>
      <c r="L55" s="18">
        <v>5.4</v>
      </c>
      <c r="M55" s="14" t="s">
        <v>76</v>
      </c>
      <c r="N55" s="18"/>
      <c r="O55" s="14"/>
      <c r="P55" s="18"/>
      <c r="Q55" s="14"/>
      <c r="R55" s="18">
        <v>4.5999999999999996</v>
      </c>
      <c r="S55" s="14" t="s">
        <v>41</v>
      </c>
      <c r="T55" s="18"/>
      <c r="U55" s="14"/>
      <c r="V55" s="22">
        <v>0</v>
      </c>
      <c r="W55" s="23" t="s">
        <v>51</v>
      </c>
      <c r="X55" s="18"/>
      <c r="Y55" s="14"/>
      <c r="Z55" s="19"/>
      <c r="AA55" s="19">
        <v>1</v>
      </c>
      <c r="AB55" s="19">
        <v>1</v>
      </c>
      <c r="AC55" s="19"/>
      <c r="AD55" s="19"/>
      <c r="AE55" s="19">
        <v>1</v>
      </c>
      <c r="AF55" s="19"/>
      <c r="AG55" s="19"/>
      <c r="AH55" s="19"/>
      <c r="AI55" s="19">
        <v>1</v>
      </c>
      <c r="AJ55" s="19">
        <v>2</v>
      </c>
      <c r="AK55" s="14" t="s">
        <v>42</v>
      </c>
      <c r="AL55" s="20"/>
      <c r="AM55" s="2" t="str">
        <f t="shared" si="0"/>
        <v>C</v>
      </c>
      <c r="AN55" s="21" t="s">
        <v>77</v>
      </c>
    </row>
    <row r="56" spans="1:40" ht="24.75" customHeight="1" x14ac:dyDescent="0.25">
      <c r="A56" s="14">
        <f>IF(B56&lt;&gt;"",SUBTOTAL(103,B$8:$B56))</f>
        <v>49</v>
      </c>
      <c r="B56" s="14" t="s">
        <v>274</v>
      </c>
      <c r="C56" s="15" t="s">
        <v>275</v>
      </c>
      <c r="D56" s="16" t="s">
        <v>73</v>
      </c>
      <c r="E56" s="17" t="s">
        <v>276</v>
      </c>
      <c r="F56" s="14" t="s">
        <v>48</v>
      </c>
      <c r="G56" s="14" t="s">
        <v>277</v>
      </c>
      <c r="H56" s="18"/>
      <c r="I56" s="14"/>
      <c r="J56" s="18">
        <v>5</v>
      </c>
      <c r="K56" s="14" t="s">
        <v>76</v>
      </c>
      <c r="L56" s="18"/>
      <c r="M56" s="14"/>
      <c r="N56" s="18">
        <v>8.1999999999999993</v>
      </c>
      <c r="O56" s="14" t="s">
        <v>69</v>
      </c>
      <c r="P56" s="18"/>
      <c r="Q56" s="14"/>
      <c r="R56" s="18">
        <v>4.5999999999999996</v>
      </c>
      <c r="S56" s="14" t="s">
        <v>41</v>
      </c>
      <c r="T56" s="18"/>
      <c r="U56" s="14"/>
      <c r="V56" s="18"/>
      <c r="W56" s="14"/>
      <c r="X56" s="18"/>
      <c r="Y56" s="14"/>
      <c r="Z56" s="19"/>
      <c r="AA56" s="19">
        <v>1</v>
      </c>
      <c r="AB56" s="19"/>
      <c r="AC56" s="19">
        <v>1</v>
      </c>
      <c r="AD56" s="19"/>
      <c r="AE56" s="19">
        <v>1</v>
      </c>
      <c r="AF56" s="19"/>
      <c r="AG56" s="19"/>
      <c r="AH56" s="19"/>
      <c r="AI56" s="19">
        <v>1</v>
      </c>
      <c r="AJ56" s="19">
        <v>2</v>
      </c>
      <c r="AK56" s="14" t="s">
        <v>42</v>
      </c>
      <c r="AL56" s="20"/>
      <c r="AM56" s="2" t="str">
        <f t="shared" si="0"/>
        <v>C</v>
      </c>
      <c r="AN56" s="21" t="s">
        <v>77</v>
      </c>
    </row>
    <row r="57" spans="1:40" ht="24.75" customHeight="1" x14ac:dyDescent="0.25">
      <c r="A57" s="14">
        <f>IF(B57&lt;&gt;"",SUBTOTAL(103,B$8:$B57))</f>
        <v>50</v>
      </c>
      <c r="B57" s="14" t="s">
        <v>278</v>
      </c>
      <c r="C57" s="15" t="s">
        <v>271</v>
      </c>
      <c r="D57" s="16" t="s">
        <v>279</v>
      </c>
      <c r="E57" s="17" t="s">
        <v>280</v>
      </c>
      <c r="F57" s="14" t="s">
        <v>48</v>
      </c>
      <c r="G57" s="14" t="s">
        <v>277</v>
      </c>
      <c r="H57" s="18"/>
      <c r="I57" s="14"/>
      <c r="J57" s="18">
        <v>4</v>
      </c>
      <c r="K57" s="14" t="s">
        <v>41</v>
      </c>
      <c r="L57" s="18">
        <v>5.8</v>
      </c>
      <c r="M57" s="14" t="s">
        <v>40</v>
      </c>
      <c r="N57" s="18"/>
      <c r="O57" s="14"/>
      <c r="P57" s="18"/>
      <c r="Q57" s="14"/>
      <c r="R57" s="22">
        <v>3.2</v>
      </c>
      <c r="S57" s="23" t="s">
        <v>51</v>
      </c>
      <c r="T57" s="18"/>
      <c r="U57" s="14"/>
      <c r="V57" s="18">
        <v>7.2</v>
      </c>
      <c r="W57" s="14" t="s">
        <v>63</v>
      </c>
      <c r="X57" s="22">
        <v>0</v>
      </c>
      <c r="Y57" s="23" t="s">
        <v>51</v>
      </c>
      <c r="Z57" s="19"/>
      <c r="AA57" s="19">
        <v>1</v>
      </c>
      <c r="AB57" s="19">
        <v>1</v>
      </c>
      <c r="AC57" s="19"/>
      <c r="AD57" s="19"/>
      <c r="AE57" s="19"/>
      <c r="AF57" s="19"/>
      <c r="AG57" s="19">
        <v>1</v>
      </c>
      <c r="AH57" s="19"/>
      <c r="AI57" s="19">
        <v>1</v>
      </c>
      <c r="AJ57" s="19">
        <v>2</v>
      </c>
      <c r="AK57" s="14" t="s">
        <v>42</v>
      </c>
      <c r="AL57" s="20"/>
      <c r="AM57" s="2" t="str">
        <f t="shared" si="0"/>
        <v>C</v>
      </c>
      <c r="AN57" s="21" t="s">
        <v>77</v>
      </c>
    </row>
    <row r="58" spans="1:40" ht="24.75" customHeight="1" x14ac:dyDescent="0.25">
      <c r="A58" s="14">
        <f>IF(B58&lt;&gt;"",SUBTOTAL(103,B$8:$B58))</f>
        <v>51</v>
      </c>
      <c r="B58" s="14" t="s">
        <v>281</v>
      </c>
      <c r="C58" s="15" t="s">
        <v>282</v>
      </c>
      <c r="D58" s="16" t="s">
        <v>80</v>
      </c>
      <c r="E58" s="17" t="s">
        <v>283</v>
      </c>
      <c r="F58" s="14" t="s">
        <v>48</v>
      </c>
      <c r="G58" s="14" t="s">
        <v>277</v>
      </c>
      <c r="H58" s="18"/>
      <c r="I58" s="14"/>
      <c r="J58" s="18">
        <v>5.6</v>
      </c>
      <c r="K58" s="14" t="s">
        <v>40</v>
      </c>
      <c r="L58" s="18"/>
      <c r="M58" s="14"/>
      <c r="N58" s="18">
        <v>4.4000000000000004</v>
      </c>
      <c r="O58" s="14" t="s">
        <v>41</v>
      </c>
      <c r="P58" s="18"/>
      <c r="Q58" s="14"/>
      <c r="R58" s="18">
        <v>7.3</v>
      </c>
      <c r="S58" s="14" t="s">
        <v>63</v>
      </c>
      <c r="T58" s="18"/>
      <c r="U58" s="14"/>
      <c r="V58" s="18"/>
      <c r="W58" s="14"/>
      <c r="X58" s="18"/>
      <c r="Y58" s="14"/>
      <c r="Z58" s="19"/>
      <c r="AA58" s="19">
        <v>1</v>
      </c>
      <c r="AB58" s="19"/>
      <c r="AC58" s="19">
        <v>1</v>
      </c>
      <c r="AD58" s="19"/>
      <c r="AE58" s="19">
        <v>1</v>
      </c>
      <c r="AF58" s="19"/>
      <c r="AG58" s="19"/>
      <c r="AH58" s="19"/>
      <c r="AI58" s="19">
        <v>1</v>
      </c>
      <c r="AJ58" s="19">
        <v>2</v>
      </c>
      <c r="AK58" s="14" t="s">
        <v>42</v>
      </c>
      <c r="AL58" s="20"/>
      <c r="AM58" s="2" t="str">
        <f t="shared" si="0"/>
        <v>C</v>
      </c>
      <c r="AN58" s="21" t="s">
        <v>77</v>
      </c>
    </row>
    <row r="59" spans="1:40" ht="24.75" customHeight="1" x14ac:dyDescent="0.25">
      <c r="A59" s="14">
        <f>IF(B59&lt;&gt;"",SUBTOTAL(103,B$8:$B59))</f>
        <v>52</v>
      </c>
      <c r="B59" s="14" t="s">
        <v>284</v>
      </c>
      <c r="C59" s="15" t="s">
        <v>88</v>
      </c>
      <c r="D59" s="16" t="s">
        <v>61</v>
      </c>
      <c r="E59" s="17" t="s">
        <v>285</v>
      </c>
      <c r="F59" s="14" t="s">
        <v>48</v>
      </c>
      <c r="G59" s="14" t="s">
        <v>286</v>
      </c>
      <c r="H59" s="18"/>
      <c r="I59" s="14"/>
      <c r="J59" s="18">
        <v>5</v>
      </c>
      <c r="K59" s="14" t="s">
        <v>76</v>
      </c>
      <c r="L59" s="18"/>
      <c r="M59" s="14"/>
      <c r="N59" s="18">
        <v>8.1999999999999993</v>
      </c>
      <c r="O59" s="14" t="s">
        <v>69</v>
      </c>
      <c r="P59" s="18"/>
      <c r="Q59" s="14"/>
      <c r="R59" s="18">
        <v>4.5</v>
      </c>
      <c r="S59" s="14" t="s">
        <v>41</v>
      </c>
      <c r="T59" s="18"/>
      <c r="U59" s="14"/>
      <c r="V59" s="18"/>
      <c r="W59" s="14"/>
      <c r="X59" s="18"/>
      <c r="Y59" s="14"/>
      <c r="Z59" s="19"/>
      <c r="AA59" s="19">
        <v>1</v>
      </c>
      <c r="AB59" s="19"/>
      <c r="AC59" s="19">
        <v>1</v>
      </c>
      <c r="AD59" s="19"/>
      <c r="AE59" s="19">
        <v>1</v>
      </c>
      <c r="AF59" s="19"/>
      <c r="AG59" s="19"/>
      <c r="AH59" s="19"/>
      <c r="AI59" s="19">
        <v>1</v>
      </c>
      <c r="AJ59" s="19">
        <v>2</v>
      </c>
      <c r="AK59" s="14" t="s">
        <v>42</v>
      </c>
      <c r="AL59" s="20"/>
      <c r="AM59" s="2" t="str">
        <f t="shared" si="0"/>
        <v>D</v>
      </c>
      <c r="AN59" s="21" t="s">
        <v>97</v>
      </c>
    </row>
    <row r="60" spans="1:40" ht="24.75" customHeight="1" x14ac:dyDescent="0.25">
      <c r="A60" s="14">
        <f>IF(B60&lt;&gt;"",SUBTOTAL(103,B$8:$B60))</f>
        <v>53</v>
      </c>
      <c r="B60" s="14" t="s">
        <v>287</v>
      </c>
      <c r="C60" s="15" t="s">
        <v>105</v>
      </c>
      <c r="D60" s="16" t="s">
        <v>288</v>
      </c>
      <c r="E60" s="17" t="s">
        <v>289</v>
      </c>
      <c r="F60" s="14" t="s">
        <v>48</v>
      </c>
      <c r="G60" s="14" t="s">
        <v>290</v>
      </c>
      <c r="H60" s="18"/>
      <c r="I60" s="14"/>
      <c r="J60" s="18">
        <v>4.8</v>
      </c>
      <c r="K60" s="14" t="s">
        <v>41</v>
      </c>
      <c r="L60" s="18"/>
      <c r="M60" s="14"/>
      <c r="N60" s="18"/>
      <c r="O60" s="14"/>
      <c r="P60" s="18"/>
      <c r="Q60" s="14"/>
      <c r="R60" s="18">
        <v>4.8</v>
      </c>
      <c r="S60" s="14" t="s">
        <v>41</v>
      </c>
      <c r="T60" s="18">
        <v>5.2</v>
      </c>
      <c r="U60" s="14" t="s">
        <v>76</v>
      </c>
      <c r="V60" s="18"/>
      <c r="W60" s="14"/>
      <c r="X60" s="18"/>
      <c r="Y60" s="14"/>
      <c r="Z60" s="19"/>
      <c r="AA60" s="19">
        <v>1</v>
      </c>
      <c r="AB60" s="19"/>
      <c r="AC60" s="19"/>
      <c r="AD60" s="19"/>
      <c r="AE60" s="19">
        <v>1</v>
      </c>
      <c r="AF60" s="19">
        <v>1</v>
      </c>
      <c r="AG60" s="19"/>
      <c r="AH60" s="19"/>
      <c r="AI60" s="19">
        <v>1</v>
      </c>
      <c r="AJ60" s="19">
        <v>2</v>
      </c>
      <c r="AK60" s="14" t="s">
        <v>42</v>
      </c>
      <c r="AL60" s="20"/>
      <c r="AM60" s="2" t="str">
        <f t="shared" si="0"/>
        <v>D</v>
      </c>
      <c r="AN60" s="21" t="s">
        <v>97</v>
      </c>
    </row>
    <row r="61" spans="1:40" ht="24.75" customHeight="1" x14ac:dyDescent="0.25">
      <c r="A61" s="14">
        <f>IF(B61&lt;&gt;"",SUBTOTAL(103,B$8:$B61))</f>
        <v>54</v>
      </c>
      <c r="B61" s="14" t="s">
        <v>291</v>
      </c>
      <c r="C61" s="15" t="s">
        <v>292</v>
      </c>
      <c r="D61" s="16" t="s">
        <v>293</v>
      </c>
      <c r="E61" s="17" t="s">
        <v>294</v>
      </c>
      <c r="F61" s="14" t="s">
        <v>48</v>
      </c>
      <c r="G61" s="14" t="s">
        <v>295</v>
      </c>
      <c r="H61" s="18"/>
      <c r="I61" s="14"/>
      <c r="J61" s="18"/>
      <c r="K61" s="14"/>
      <c r="L61" s="18">
        <v>4.8</v>
      </c>
      <c r="M61" s="14" t="s">
        <v>41</v>
      </c>
      <c r="N61" s="18"/>
      <c r="O61" s="14"/>
      <c r="P61" s="18"/>
      <c r="Q61" s="14"/>
      <c r="R61" s="18">
        <v>7.2</v>
      </c>
      <c r="S61" s="14" t="s">
        <v>63</v>
      </c>
      <c r="T61" s="18">
        <v>8</v>
      </c>
      <c r="U61" s="14" t="s">
        <v>69</v>
      </c>
      <c r="V61" s="18"/>
      <c r="W61" s="14"/>
      <c r="X61" s="18"/>
      <c r="Y61" s="14"/>
      <c r="Z61" s="19"/>
      <c r="AA61" s="19"/>
      <c r="AB61" s="19">
        <v>1</v>
      </c>
      <c r="AC61" s="19"/>
      <c r="AD61" s="19"/>
      <c r="AE61" s="19">
        <v>1</v>
      </c>
      <c r="AF61" s="19">
        <v>1</v>
      </c>
      <c r="AG61" s="19"/>
      <c r="AH61" s="19"/>
      <c r="AI61" s="19">
        <v>1</v>
      </c>
      <c r="AJ61" s="19">
        <v>2</v>
      </c>
      <c r="AK61" s="14" t="s">
        <v>42</v>
      </c>
      <c r="AL61" s="20"/>
      <c r="AM61" s="2" t="str">
        <f t="shared" si="0"/>
        <v>D</v>
      </c>
      <c r="AN61" s="21" t="s">
        <v>97</v>
      </c>
    </row>
    <row r="62" spans="1:40" ht="24.75" customHeight="1" x14ac:dyDescent="0.25">
      <c r="A62" s="14">
        <f>IF(B62&lt;&gt;"",SUBTOTAL(103,B$8:$B62))</f>
        <v>55</v>
      </c>
      <c r="B62" s="14" t="s">
        <v>296</v>
      </c>
      <c r="C62" s="15" t="s">
        <v>297</v>
      </c>
      <c r="D62" s="16" t="s">
        <v>298</v>
      </c>
      <c r="E62" s="17" t="s">
        <v>299</v>
      </c>
      <c r="F62" s="14" t="s">
        <v>48</v>
      </c>
      <c r="G62" s="14" t="s">
        <v>300</v>
      </c>
      <c r="H62" s="18"/>
      <c r="I62" s="14"/>
      <c r="J62" s="18"/>
      <c r="K62" s="14"/>
      <c r="L62" s="18"/>
      <c r="M62" s="14"/>
      <c r="N62" s="18">
        <v>8.1999999999999993</v>
      </c>
      <c r="O62" s="14" t="s">
        <v>69</v>
      </c>
      <c r="P62" s="18"/>
      <c r="Q62" s="14"/>
      <c r="R62" s="18">
        <v>4.8</v>
      </c>
      <c r="S62" s="14" t="s">
        <v>41</v>
      </c>
      <c r="T62" s="18">
        <v>5.6</v>
      </c>
      <c r="U62" s="14" t="s">
        <v>40</v>
      </c>
      <c r="V62" s="18"/>
      <c r="W62" s="14"/>
      <c r="X62" s="18"/>
      <c r="Y62" s="14"/>
      <c r="Z62" s="19"/>
      <c r="AA62" s="19"/>
      <c r="AB62" s="19"/>
      <c r="AC62" s="19">
        <v>1</v>
      </c>
      <c r="AD62" s="19"/>
      <c r="AE62" s="19">
        <v>1</v>
      </c>
      <c r="AF62" s="19">
        <v>1</v>
      </c>
      <c r="AG62" s="19"/>
      <c r="AH62" s="19"/>
      <c r="AI62" s="19">
        <v>1</v>
      </c>
      <c r="AJ62" s="19">
        <v>2</v>
      </c>
      <c r="AK62" s="14" t="s">
        <v>42</v>
      </c>
      <c r="AL62" s="20"/>
      <c r="AM62" s="2" t="str">
        <f t="shared" si="0"/>
        <v>D</v>
      </c>
      <c r="AN62" s="21" t="s">
        <v>97</v>
      </c>
    </row>
    <row r="63" spans="1:40" ht="24.75" customHeight="1" x14ac:dyDescent="0.25">
      <c r="A63" s="14">
        <f>IF(B63&lt;&gt;"",SUBTOTAL(103,B$8:$B63))</f>
        <v>56</v>
      </c>
      <c r="B63" s="14" t="s">
        <v>301</v>
      </c>
      <c r="C63" s="15" t="s">
        <v>302</v>
      </c>
      <c r="D63" s="16" t="s">
        <v>240</v>
      </c>
      <c r="E63" s="17" t="s">
        <v>303</v>
      </c>
      <c r="F63" s="14" t="s">
        <v>48</v>
      </c>
      <c r="G63" s="14" t="s">
        <v>304</v>
      </c>
      <c r="H63" s="18"/>
      <c r="I63" s="14"/>
      <c r="J63" s="18"/>
      <c r="K63" s="14"/>
      <c r="L63" s="18">
        <v>7.2</v>
      </c>
      <c r="M63" s="14" t="s">
        <v>63</v>
      </c>
      <c r="N63" s="18">
        <v>6.8</v>
      </c>
      <c r="O63" s="14" t="s">
        <v>50</v>
      </c>
      <c r="P63" s="18"/>
      <c r="Q63" s="14"/>
      <c r="R63" s="18">
        <v>4.2</v>
      </c>
      <c r="S63" s="14" t="s">
        <v>41</v>
      </c>
      <c r="T63" s="18"/>
      <c r="U63" s="14"/>
      <c r="V63" s="18"/>
      <c r="W63" s="14"/>
      <c r="X63" s="18"/>
      <c r="Y63" s="14"/>
      <c r="Z63" s="19"/>
      <c r="AA63" s="19"/>
      <c r="AB63" s="19">
        <v>1</v>
      </c>
      <c r="AC63" s="19">
        <v>1</v>
      </c>
      <c r="AD63" s="19"/>
      <c r="AE63" s="19">
        <v>1</v>
      </c>
      <c r="AF63" s="19"/>
      <c r="AG63" s="19"/>
      <c r="AH63" s="19"/>
      <c r="AI63" s="19">
        <v>1</v>
      </c>
      <c r="AJ63" s="19">
        <v>2</v>
      </c>
      <c r="AK63" s="14" t="s">
        <v>42</v>
      </c>
      <c r="AL63" s="20"/>
      <c r="AM63" s="2" t="s">
        <v>305</v>
      </c>
      <c r="AN63" s="21" t="s">
        <v>103</v>
      </c>
    </row>
    <row r="64" spans="1:40" ht="24.75" customHeight="1" x14ac:dyDescent="0.25">
      <c r="A64" s="14">
        <f>IF(B64&lt;&gt;"",SUBTOTAL(103,B$8:$B64))</f>
        <v>57</v>
      </c>
      <c r="B64" s="14" t="s">
        <v>306</v>
      </c>
      <c r="C64" s="15" t="s">
        <v>307</v>
      </c>
      <c r="D64" s="16" t="s">
        <v>94</v>
      </c>
      <c r="E64" s="17" t="s">
        <v>308</v>
      </c>
      <c r="F64" s="14" t="s">
        <v>48</v>
      </c>
      <c r="G64" s="14" t="s">
        <v>309</v>
      </c>
      <c r="H64" s="18"/>
      <c r="I64" s="14"/>
      <c r="J64" s="18">
        <v>6</v>
      </c>
      <c r="K64" s="14" t="s">
        <v>40</v>
      </c>
      <c r="L64" s="18">
        <v>4.8</v>
      </c>
      <c r="M64" s="14" t="s">
        <v>41</v>
      </c>
      <c r="N64" s="18"/>
      <c r="O64" s="14"/>
      <c r="P64" s="18"/>
      <c r="Q64" s="14"/>
      <c r="R64" s="18">
        <v>5</v>
      </c>
      <c r="S64" s="14" t="s">
        <v>76</v>
      </c>
      <c r="T64" s="18"/>
      <c r="U64" s="14"/>
      <c r="V64" s="18"/>
      <c r="W64" s="14"/>
      <c r="X64" s="18"/>
      <c r="Y64" s="14"/>
      <c r="Z64" s="19"/>
      <c r="AA64" s="19">
        <v>1</v>
      </c>
      <c r="AB64" s="19">
        <v>1</v>
      </c>
      <c r="AC64" s="19"/>
      <c r="AD64" s="19"/>
      <c r="AE64" s="19">
        <v>1</v>
      </c>
      <c r="AF64" s="19"/>
      <c r="AG64" s="19"/>
      <c r="AH64" s="19"/>
      <c r="AI64" s="19">
        <v>1</v>
      </c>
      <c r="AJ64" s="19">
        <v>2</v>
      </c>
      <c r="AK64" s="14" t="s">
        <v>42</v>
      </c>
      <c r="AL64" s="20"/>
      <c r="AM64" s="2" t="str">
        <f t="shared" si="0"/>
        <v>E</v>
      </c>
      <c r="AN64" s="21" t="s">
        <v>310</v>
      </c>
    </row>
    <row r="65" spans="1:40" ht="24.75" customHeight="1" x14ac:dyDescent="0.25">
      <c r="A65" s="14">
        <f>IF(B65&lt;&gt;"",SUBTOTAL(103,B$8:$B65))</f>
        <v>58</v>
      </c>
      <c r="B65" s="14" t="s">
        <v>311</v>
      </c>
      <c r="C65" s="15" t="s">
        <v>312</v>
      </c>
      <c r="D65" s="16" t="s">
        <v>84</v>
      </c>
      <c r="E65" s="17" t="s">
        <v>313</v>
      </c>
      <c r="F65" s="14" t="s">
        <v>38</v>
      </c>
      <c r="G65" s="14" t="s">
        <v>309</v>
      </c>
      <c r="H65" s="18"/>
      <c r="I65" s="14"/>
      <c r="J65" s="18"/>
      <c r="K65" s="14"/>
      <c r="L65" s="18">
        <v>4</v>
      </c>
      <c r="M65" s="14" t="s">
        <v>41</v>
      </c>
      <c r="N65" s="18">
        <v>6.2</v>
      </c>
      <c r="O65" s="14" t="s">
        <v>40</v>
      </c>
      <c r="P65" s="18"/>
      <c r="Q65" s="14"/>
      <c r="R65" s="18">
        <v>4</v>
      </c>
      <c r="S65" s="14" t="s">
        <v>41</v>
      </c>
      <c r="T65" s="18"/>
      <c r="U65" s="14"/>
      <c r="V65" s="18"/>
      <c r="W65" s="14"/>
      <c r="X65" s="18"/>
      <c r="Y65" s="14"/>
      <c r="Z65" s="19"/>
      <c r="AA65" s="19"/>
      <c r="AB65" s="19">
        <v>1</v>
      </c>
      <c r="AC65" s="19">
        <v>1</v>
      </c>
      <c r="AD65" s="19"/>
      <c r="AE65" s="19">
        <v>1</v>
      </c>
      <c r="AF65" s="19"/>
      <c r="AG65" s="19"/>
      <c r="AH65" s="19"/>
      <c r="AI65" s="19">
        <v>1</v>
      </c>
      <c r="AJ65" s="19">
        <v>2</v>
      </c>
      <c r="AK65" s="14" t="s">
        <v>42</v>
      </c>
      <c r="AL65" s="20"/>
      <c r="AM65" s="2" t="str">
        <f t="shared" si="0"/>
        <v>E</v>
      </c>
      <c r="AN65" s="21" t="s">
        <v>310</v>
      </c>
    </row>
    <row r="66" spans="1:40" ht="24.75" customHeight="1" x14ac:dyDescent="0.25">
      <c r="A66" s="14">
        <f>IF(B66&lt;&gt;"",SUBTOTAL(103,B$8:$B66))</f>
        <v>59</v>
      </c>
      <c r="B66" s="14" t="s">
        <v>314</v>
      </c>
      <c r="C66" s="15" t="s">
        <v>315</v>
      </c>
      <c r="D66" s="16" t="s">
        <v>316</v>
      </c>
      <c r="E66" s="17" t="s">
        <v>317</v>
      </c>
      <c r="F66" s="14" t="s">
        <v>38</v>
      </c>
      <c r="G66" s="14" t="s">
        <v>318</v>
      </c>
      <c r="H66" s="18"/>
      <c r="I66" s="14"/>
      <c r="J66" s="18">
        <v>5</v>
      </c>
      <c r="K66" s="14" t="s">
        <v>76</v>
      </c>
      <c r="L66" s="18"/>
      <c r="M66" s="14"/>
      <c r="N66" s="18"/>
      <c r="O66" s="14"/>
      <c r="P66" s="18"/>
      <c r="Q66" s="14"/>
      <c r="R66" s="18">
        <v>4.5</v>
      </c>
      <c r="S66" s="14" t="s">
        <v>41</v>
      </c>
      <c r="T66" s="18">
        <v>7</v>
      </c>
      <c r="U66" s="14" t="s">
        <v>63</v>
      </c>
      <c r="V66" s="18"/>
      <c r="W66" s="14"/>
      <c r="X66" s="18"/>
      <c r="Y66" s="14"/>
      <c r="Z66" s="19"/>
      <c r="AA66" s="19">
        <v>1</v>
      </c>
      <c r="AB66" s="19"/>
      <c r="AC66" s="19"/>
      <c r="AD66" s="19"/>
      <c r="AE66" s="19">
        <v>1</v>
      </c>
      <c r="AF66" s="19">
        <v>1</v>
      </c>
      <c r="AG66" s="19"/>
      <c r="AH66" s="19"/>
      <c r="AI66" s="19">
        <v>1</v>
      </c>
      <c r="AJ66" s="19">
        <v>2</v>
      </c>
      <c r="AK66" s="14" t="s">
        <v>42</v>
      </c>
      <c r="AL66" s="20"/>
      <c r="AM66" s="2" t="str">
        <f t="shared" si="0"/>
        <v>E</v>
      </c>
      <c r="AN66" s="21" t="s">
        <v>310</v>
      </c>
    </row>
    <row r="67" spans="1:40" ht="24.75" customHeight="1" x14ac:dyDescent="0.25">
      <c r="A67" s="14">
        <f>IF(B67&lt;&gt;"",SUBTOTAL(103,B$8:$B67))</f>
        <v>60</v>
      </c>
      <c r="B67" s="14" t="s">
        <v>319</v>
      </c>
      <c r="C67" s="15" t="s">
        <v>320</v>
      </c>
      <c r="D67" s="16" t="s">
        <v>251</v>
      </c>
      <c r="E67" s="17" t="s">
        <v>321</v>
      </c>
      <c r="F67" s="14" t="s">
        <v>48</v>
      </c>
      <c r="G67" s="14" t="s">
        <v>322</v>
      </c>
      <c r="H67" s="18"/>
      <c r="I67" s="14"/>
      <c r="J67" s="18">
        <v>6.6</v>
      </c>
      <c r="K67" s="14" t="s">
        <v>50</v>
      </c>
      <c r="L67" s="18">
        <v>6.8</v>
      </c>
      <c r="M67" s="14" t="s">
        <v>50</v>
      </c>
      <c r="N67" s="18"/>
      <c r="O67" s="14"/>
      <c r="P67" s="18"/>
      <c r="Q67" s="14"/>
      <c r="R67" s="18">
        <v>6</v>
      </c>
      <c r="S67" s="14" t="s">
        <v>40</v>
      </c>
      <c r="T67" s="18"/>
      <c r="U67" s="14"/>
      <c r="V67" s="18"/>
      <c r="W67" s="14"/>
      <c r="X67" s="18"/>
      <c r="Y67" s="14"/>
      <c r="Z67" s="19"/>
      <c r="AA67" s="19">
        <v>1</v>
      </c>
      <c r="AB67" s="19">
        <v>1</v>
      </c>
      <c r="AC67" s="19"/>
      <c r="AD67" s="19"/>
      <c r="AE67" s="19">
        <v>1</v>
      </c>
      <c r="AF67" s="19"/>
      <c r="AG67" s="19"/>
      <c r="AH67" s="19"/>
      <c r="AI67" s="19">
        <v>1</v>
      </c>
      <c r="AJ67" s="19">
        <v>2</v>
      </c>
      <c r="AK67" s="14" t="s">
        <v>42</v>
      </c>
      <c r="AL67" s="20"/>
      <c r="AM67" s="2" t="str">
        <f>MID(G67,4,2)</f>
        <v>EK</v>
      </c>
      <c r="AN67" s="21" t="s">
        <v>323</v>
      </c>
    </row>
    <row r="68" spans="1:40" ht="24.75" customHeight="1" x14ac:dyDescent="0.25">
      <c r="A68" s="14">
        <f>IF(B68&lt;&gt;"",SUBTOTAL(103,B$8:$B68))</f>
        <v>61</v>
      </c>
      <c r="B68" s="14" t="s">
        <v>324</v>
      </c>
      <c r="C68" s="15" t="s">
        <v>325</v>
      </c>
      <c r="D68" s="16" t="s">
        <v>326</v>
      </c>
      <c r="E68" s="17" t="s">
        <v>327</v>
      </c>
      <c r="F68" s="14" t="s">
        <v>38</v>
      </c>
      <c r="G68" s="14" t="s">
        <v>328</v>
      </c>
      <c r="H68" s="18"/>
      <c r="I68" s="14"/>
      <c r="J68" s="18">
        <v>5.2</v>
      </c>
      <c r="K68" s="14" t="s">
        <v>76</v>
      </c>
      <c r="L68" s="18"/>
      <c r="M68" s="14"/>
      <c r="N68" s="18">
        <v>6.8</v>
      </c>
      <c r="O68" s="14" t="s">
        <v>50</v>
      </c>
      <c r="P68" s="18"/>
      <c r="Q68" s="14"/>
      <c r="R68" s="18">
        <v>4.5999999999999996</v>
      </c>
      <c r="S68" s="14" t="s">
        <v>41</v>
      </c>
      <c r="T68" s="18"/>
      <c r="U68" s="14"/>
      <c r="V68" s="18"/>
      <c r="W68" s="14"/>
      <c r="X68" s="18"/>
      <c r="Y68" s="14"/>
      <c r="Z68" s="19"/>
      <c r="AA68" s="19">
        <v>1</v>
      </c>
      <c r="AB68" s="19"/>
      <c r="AC68" s="19">
        <v>1</v>
      </c>
      <c r="AD68" s="19"/>
      <c r="AE68" s="19">
        <v>1</v>
      </c>
      <c r="AF68" s="19"/>
      <c r="AG68" s="19"/>
      <c r="AH68" s="19"/>
      <c r="AI68" s="19">
        <v>1</v>
      </c>
      <c r="AJ68" s="19">
        <v>2</v>
      </c>
      <c r="AK68" s="14" t="s">
        <v>42</v>
      </c>
      <c r="AL68" s="20"/>
      <c r="AM68" s="2" t="str">
        <f t="shared" si="0"/>
        <v>F</v>
      </c>
      <c r="AN68" s="21" t="s">
        <v>113</v>
      </c>
    </row>
    <row r="69" spans="1:40" ht="24.75" customHeight="1" x14ac:dyDescent="0.25">
      <c r="A69" s="14">
        <f>IF(B69&lt;&gt;"",SUBTOTAL(103,B$8:$B69))</f>
        <v>62</v>
      </c>
      <c r="B69" s="14" t="s">
        <v>329</v>
      </c>
      <c r="C69" s="15" t="s">
        <v>330</v>
      </c>
      <c r="D69" s="16" t="s">
        <v>94</v>
      </c>
      <c r="E69" s="17" t="s">
        <v>331</v>
      </c>
      <c r="F69" s="14" t="s">
        <v>38</v>
      </c>
      <c r="G69" s="14" t="s">
        <v>332</v>
      </c>
      <c r="H69" s="18"/>
      <c r="I69" s="14"/>
      <c r="J69" s="18">
        <v>5.8</v>
      </c>
      <c r="K69" s="14" t="s">
        <v>40</v>
      </c>
      <c r="L69" s="18"/>
      <c r="M69" s="14"/>
      <c r="N69" s="18"/>
      <c r="O69" s="14"/>
      <c r="P69" s="18"/>
      <c r="Q69" s="14"/>
      <c r="R69" s="18">
        <v>4.8</v>
      </c>
      <c r="S69" s="14" t="s">
        <v>41</v>
      </c>
      <c r="T69" s="18">
        <v>7.8</v>
      </c>
      <c r="U69" s="14" t="s">
        <v>63</v>
      </c>
      <c r="V69" s="18"/>
      <c r="W69" s="14"/>
      <c r="X69" s="18"/>
      <c r="Y69" s="14"/>
      <c r="Z69" s="19"/>
      <c r="AA69" s="19">
        <v>1</v>
      </c>
      <c r="AB69" s="19"/>
      <c r="AC69" s="19"/>
      <c r="AD69" s="19"/>
      <c r="AE69" s="19">
        <v>1</v>
      </c>
      <c r="AF69" s="19">
        <v>1</v>
      </c>
      <c r="AG69" s="19"/>
      <c r="AH69" s="19"/>
      <c r="AI69" s="19">
        <v>1</v>
      </c>
      <c r="AJ69" s="19">
        <v>2</v>
      </c>
      <c r="AK69" s="14" t="s">
        <v>42</v>
      </c>
      <c r="AL69" s="20"/>
      <c r="AM69" s="2" t="str">
        <f t="shared" si="0"/>
        <v>H</v>
      </c>
      <c r="AN69" s="21" t="s">
        <v>119</v>
      </c>
    </row>
    <row r="70" spans="1:40" ht="24.75" customHeight="1" x14ac:dyDescent="0.25">
      <c r="A70" s="14">
        <f>IF(B70&lt;&gt;"",SUBTOTAL(103,B$8:$B70))</f>
        <v>63</v>
      </c>
      <c r="B70" s="14" t="s">
        <v>333</v>
      </c>
      <c r="C70" s="15" t="s">
        <v>334</v>
      </c>
      <c r="D70" s="16" t="s">
        <v>200</v>
      </c>
      <c r="E70" s="17" t="s">
        <v>335</v>
      </c>
      <c r="F70" s="14" t="s">
        <v>38</v>
      </c>
      <c r="G70" s="14" t="s">
        <v>332</v>
      </c>
      <c r="H70" s="18"/>
      <c r="I70" s="14"/>
      <c r="J70" s="18">
        <v>5.2</v>
      </c>
      <c r="K70" s="14" t="s">
        <v>76</v>
      </c>
      <c r="L70" s="18">
        <v>5.2</v>
      </c>
      <c r="M70" s="14" t="s">
        <v>76</v>
      </c>
      <c r="N70" s="18"/>
      <c r="O70" s="14"/>
      <c r="P70" s="18"/>
      <c r="Q70" s="14"/>
      <c r="R70" s="18">
        <v>4.5999999999999996</v>
      </c>
      <c r="S70" s="14" t="s">
        <v>41</v>
      </c>
      <c r="T70" s="18"/>
      <c r="U70" s="14"/>
      <c r="V70" s="18"/>
      <c r="W70" s="14"/>
      <c r="X70" s="18"/>
      <c r="Y70" s="14"/>
      <c r="Z70" s="19"/>
      <c r="AA70" s="19">
        <v>1</v>
      </c>
      <c r="AB70" s="19">
        <v>1</v>
      </c>
      <c r="AC70" s="19"/>
      <c r="AD70" s="19"/>
      <c r="AE70" s="19">
        <v>1</v>
      </c>
      <c r="AF70" s="19"/>
      <c r="AG70" s="19"/>
      <c r="AH70" s="19"/>
      <c r="AI70" s="19">
        <v>1</v>
      </c>
      <c r="AJ70" s="19">
        <v>2</v>
      </c>
      <c r="AK70" s="14" t="s">
        <v>42</v>
      </c>
      <c r="AL70" s="20"/>
      <c r="AM70" s="2" t="str">
        <f t="shared" si="0"/>
        <v>H</v>
      </c>
      <c r="AN70" s="21" t="s">
        <v>119</v>
      </c>
    </row>
    <row r="71" spans="1:40" ht="24.75" customHeight="1" x14ac:dyDescent="0.25">
      <c r="A71" s="14">
        <f>IF(B71&lt;&gt;"",SUBTOTAL(103,B$8:$B71))</f>
        <v>64</v>
      </c>
      <c r="B71" s="14" t="s">
        <v>336</v>
      </c>
      <c r="C71" s="15" t="s">
        <v>337</v>
      </c>
      <c r="D71" s="16" t="s">
        <v>338</v>
      </c>
      <c r="E71" s="17" t="s">
        <v>339</v>
      </c>
      <c r="F71" s="14" t="s">
        <v>48</v>
      </c>
      <c r="G71" s="14" t="s">
        <v>332</v>
      </c>
      <c r="H71" s="18"/>
      <c r="I71" s="14"/>
      <c r="J71" s="18">
        <v>4.8</v>
      </c>
      <c r="K71" s="14" t="s">
        <v>41</v>
      </c>
      <c r="L71" s="18">
        <v>6</v>
      </c>
      <c r="M71" s="14" t="s">
        <v>40</v>
      </c>
      <c r="N71" s="18"/>
      <c r="O71" s="14"/>
      <c r="P71" s="18"/>
      <c r="Q71" s="14"/>
      <c r="R71" s="18">
        <v>4.4000000000000004</v>
      </c>
      <c r="S71" s="14" t="s">
        <v>41</v>
      </c>
      <c r="T71" s="18"/>
      <c r="U71" s="14"/>
      <c r="V71" s="18">
        <v>7.8</v>
      </c>
      <c r="W71" s="14" t="s">
        <v>63</v>
      </c>
      <c r="X71" s="18"/>
      <c r="Y71" s="14"/>
      <c r="Z71" s="19"/>
      <c r="AA71" s="19">
        <v>1</v>
      </c>
      <c r="AB71" s="19">
        <v>1</v>
      </c>
      <c r="AC71" s="19"/>
      <c r="AD71" s="19"/>
      <c r="AE71" s="19">
        <v>1</v>
      </c>
      <c r="AF71" s="19"/>
      <c r="AG71" s="19">
        <v>1</v>
      </c>
      <c r="AH71" s="19"/>
      <c r="AI71" s="19">
        <v>2</v>
      </c>
      <c r="AJ71" s="19">
        <v>2</v>
      </c>
      <c r="AK71" s="14" t="s">
        <v>42</v>
      </c>
      <c r="AL71" s="20"/>
      <c r="AM71" s="2" t="str">
        <f t="shared" si="0"/>
        <v>H</v>
      </c>
      <c r="AN71" s="21" t="s">
        <v>119</v>
      </c>
    </row>
    <row r="72" spans="1:40" ht="24.75" customHeight="1" x14ac:dyDescent="0.25">
      <c r="A72" s="14">
        <f>IF(B72&lt;&gt;"",SUBTOTAL(103,B$8:$B72))</f>
        <v>65</v>
      </c>
      <c r="B72" s="14" t="s">
        <v>340</v>
      </c>
      <c r="C72" s="15" t="s">
        <v>341</v>
      </c>
      <c r="D72" s="16" t="s">
        <v>342</v>
      </c>
      <c r="E72" s="17" t="s">
        <v>343</v>
      </c>
      <c r="F72" s="14" t="s">
        <v>48</v>
      </c>
      <c r="G72" s="14" t="s">
        <v>344</v>
      </c>
      <c r="H72" s="18"/>
      <c r="I72" s="14"/>
      <c r="J72" s="18">
        <v>6.4</v>
      </c>
      <c r="K72" s="14" t="s">
        <v>40</v>
      </c>
      <c r="L72" s="18">
        <v>6.4</v>
      </c>
      <c r="M72" s="14" t="s">
        <v>40</v>
      </c>
      <c r="N72" s="18"/>
      <c r="O72" s="14"/>
      <c r="P72" s="18"/>
      <c r="Q72" s="14"/>
      <c r="R72" s="18">
        <v>4</v>
      </c>
      <c r="S72" s="14" t="s">
        <v>41</v>
      </c>
      <c r="T72" s="18"/>
      <c r="U72" s="14"/>
      <c r="V72" s="18"/>
      <c r="W72" s="14"/>
      <c r="X72" s="18"/>
      <c r="Y72" s="14"/>
      <c r="Z72" s="19"/>
      <c r="AA72" s="19">
        <v>1</v>
      </c>
      <c r="AB72" s="19">
        <v>1</v>
      </c>
      <c r="AC72" s="19"/>
      <c r="AD72" s="19"/>
      <c r="AE72" s="19">
        <v>1</v>
      </c>
      <c r="AF72" s="19"/>
      <c r="AG72" s="19"/>
      <c r="AH72" s="19"/>
      <c r="AI72" s="19">
        <v>1</v>
      </c>
      <c r="AJ72" s="19">
        <v>2</v>
      </c>
      <c r="AK72" s="14" t="s">
        <v>42</v>
      </c>
      <c r="AL72" s="20"/>
      <c r="AM72" s="2" t="str">
        <f t="shared" ref="AM72:AM95" si="2">MID(G72,4,1)</f>
        <v>H</v>
      </c>
      <c r="AN72" s="21" t="s">
        <v>119</v>
      </c>
    </row>
    <row r="73" spans="1:40" ht="24.75" customHeight="1" x14ac:dyDescent="0.25">
      <c r="A73" s="14">
        <f>IF(B73&lt;&gt;"",SUBTOTAL(103,B$8:$B73))</f>
        <v>66</v>
      </c>
      <c r="B73" s="14" t="s">
        <v>345</v>
      </c>
      <c r="C73" s="15" t="s">
        <v>346</v>
      </c>
      <c r="D73" s="16" t="s">
        <v>84</v>
      </c>
      <c r="E73" s="17" t="s">
        <v>347</v>
      </c>
      <c r="F73" s="14" t="s">
        <v>38</v>
      </c>
      <c r="G73" s="14" t="s">
        <v>348</v>
      </c>
      <c r="H73" s="18"/>
      <c r="I73" s="14"/>
      <c r="J73" s="18"/>
      <c r="K73" s="14"/>
      <c r="L73" s="18">
        <v>5.6</v>
      </c>
      <c r="M73" s="14" t="s">
        <v>40</v>
      </c>
      <c r="N73" s="18">
        <v>9.6</v>
      </c>
      <c r="O73" s="14" t="s">
        <v>52</v>
      </c>
      <c r="P73" s="18"/>
      <c r="Q73" s="14"/>
      <c r="R73" s="18">
        <v>4.4000000000000004</v>
      </c>
      <c r="S73" s="14" t="s">
        <v>41</v>
      </c>
      <c r="T73" s="18"/>
      <c r="U73" s="14"/>
      <c r="V73" s="18"/>
      <c r="W73" s="14"/>
      <c r="X73" s="18"/>
      <c r="Y73" s="14"/>
      <c r="Z73" s="19"/>
      <c r="AA73" s="19"/>
      <c r="AB73" s="19">
        <v>1</v>
      </c>
      <c r="AC73" s="19">
        <v>1</v>
      </c>
      <c r="AD73" s="19"/>
      <c r="AE73" s="19">
        <v>1</v>
      </c>
      <c r="AF73" s="19"/>
      <c r="AG73" s="19"/>
      <c r="AH73" s="19"/>
      <c r="AI73" s="19">
        <v>1</v>
      </c>
      <c r="AJ73" s="19">
        <v>2</v>
      </c>
      <c r="AK73" s="14" t="s">
        <v>42</v>
      </c>
      <c r="AL73" s="20"/>
      <c r="AM73" s="2" t="str">
        <f t="shared" si="2"/>
        <v>H</v>
      </c>
      <c r="AN73" s="21" t="s">
        <v>349</v>
      </c>
    </row>
    <row r="74" spans="1:40" ht="24.75" customHeight="1" x14ac:dyDescent="0.25">
      <c r="A74" s="14">
        <f>IF(B74&lt;&gt;"",SUBTOTAL(103,B$8:$B74))</f>
        <v>67</v>
      </c>
      <c r="B74" s="14" t="s">
        <v>350</v>
      </c>
      <c r="C74" s="15" t="s">
        <v>351</v>
      </c>
      <c r="D74" s="16" t="s">
        <v>42</v>
      </c>
      <c r="E74" s="17" t="s">
        <v>335</v>
      </c>
      <c r="F74" s="14" t="s">
        <v>38</v>
      </c>
      <c r="G74" s="14" t="s">
        <v>352</v>
      </c>
      <c r="H74" s="18"/>
      <c r="I74" s="14"/>
      <c r="J74" s="18">
        <v>7</v>
      </c>
      <c r="K74" s="14" t="s">
        <v>63</v>
      </c>
      <c r="L74" s="18"/>
      <c r="M74" s="14"/>
      <c r="N74" s="18">
        <v>7.8</v>
      </c>
      <c r="O74" s="14" t="s">
        <v>63</v>
      </c>
      <c r="P74" s="18"/>
      <c r="Q74" s="14"/>
      <c r="R74" s="18">
        <v>4</v>
      </c>
      <c r="S74" s="14" t="s">
        <v>41</v>
      </c>
      <c r="T74" s="18"/>
      <c r="U74" s="14"/>
      <c r="V74" s="22">
        <v>0</v>
      </c>
      <c r="W74" s="23" t="s">
        <v>51</v>
      </c>
      <c r="X74" s="18"/>
      <c r="Y74" s="14"/>
      <c r="Z74" s="19"/>
      <c r="AA74" s="19">
        <v>1</v>
      </c>
      <c r="AB74" s="19"/>
      <c r="AC74" s="19">
        <v>1</v>
      </c>
      <c r="AD74" s="19"/>
      <c r="AE74" s="19">
        <v>1</v>
      </c>
      <c r="AF74" s="19"/>
      <c r="AG74" s="19"/>
      <c r="AH74" s="19"/>
      <c r="AI74" s="19">
        <v>1</v>
      </c>
      <c r="AJ74" s="19">
        <v>2</v>
      </c>
      <c r="AK74" s="14" t="s">
        <v>42</v>
      </c>
      <c r="AL74" s="20"/>
      <c r="AM74" s="2" t="str">
        <f t="shared" si="2"/>
        <v>I</v>
      </c>
      <c r="AN74" s="21" t="s">
        <v>130</v>
      </c>
    </row>
    <row r="75" spans="1:40" ht="24.75" customHeight="1" x14ac:dyDescent="0.25">
      <c r="A75" s="14">
        <f>IF(B75&lt;&gt;"",SUBTOTAL(103,B$8:$B75))</f>
        <v>68</v>
      </c>
      <c r="B75" s="14" t="s">
        <v>353</v>
      </c>
      <c r="C75" s="15" t="s">
        <v>354</v>
      </c>
      <c r="D75" s="16" t="s">
        <v>187</v>
      </c>
      <c r="E75" s="17" t="s">
        <v>355</v>
      </c>
      <c r="F75" s="14" t="s">
        <v>38</v>
      </c>
      <c r="G75" s="14" t="s">
        <v>356</v>
      </c>
      <c r="H75" s="18"/>
      <c r="I75" s="14"/>
      <c r="J75" s="18"/>
      <c r="K75" s="14"/>
      <c r="L75" s="18">
        <v>6.2</v>
      </c>
      <c r="M75" s="14" t="s">
        <v>40</v>
      </c>
      <c r="N75" s="18">
        <v>7.6</v>
      </c>
      <c r="O75" s="14" t="s">
        <v>63</v>
      </c>
      <c r="P75" s="18"/>
      <c r="Q75" s="14"/>
      <c r="R75" s="18">
        <v>4.5999999999999996</v>
      </c>
      <c r="S75" s="14" t="s">
        <v>41</v>
      </c>
      <c r="T75" s="18"/>
      <c r="U75" s="14"/>
      <c r="V75" s="18"/>
      <c r="W75" s="14"/>
      <c r="X75" s="18"/>
      <c r="Y75" s="14"/>
      <c r="Z75" s="19"/>
      <c r="AA75" s="19"/>
      <c r="AB75" s="19">
        <v>1</v>
      </c>
      <c r="AC75" s="19">
        <v>1</v>
      </c>
      <c r="AD75" s="19"/>
      <c r="AE75" s="19">
        <v>1</v>
      </c>
      <c r="AF75" s="19"/>
      <c r="AG75" s="19"/>
      <c r="AH75" s="19"/>
      <c r="AI75" s="19">
        <v>1</v>
      </c>
      <c r="AJ75" s="19">
        <v>2</v>
      </c>
      <c r="AK75" s="14" t="s">
        <v>42</v>
      </c>
      <c r="AL75" s="20"/>
      <c r="AM75" s="2" t="str">
        <f t="shared" si="2"/>
        <v>I</v>
      </c>
      <c r="AN75" s="21" t="s">
        <v>130</v>
      </c>
    </row>
    <row r="76" spans="1:40" ht="24.75" customHeight="1" x14ac:dyDescent="0.25">
      <c r="A76" s="14">
        <f>IF(B76&lt;&gt;"",SUBTOTAL(103,B$8:$B76))</f>
        <v>69</v>
      </c>
      <c r="B76" s="14" t="s">
        <v>357</v>
      </c>
      <c r="C76" s="15" t="s">
        <v>354</v>
      </c>
      <c r="D76" s="16" t="s">
        <v>358</v>
      </c>
      <c r="E76" s="17" t="s">
        <v>359</v>
      </c>
      <c r="F76" s="14" t="s">
        <v>38</v>
      </c>
      <c r="G76" s="14" t="s">
        <v>360</v>
      </c>
      <c r="H76" s="18"/>
      <c r="I76" s="14"/>
      <c r="J76" s="18">
        <v>4.4000000000000004</v>
      </c>
      <c r="K76" s="14" t="s">
        <v>41</v>
      </c>
      <c r="L76" s="18"/>
      <c r="M76" s="14"/>
      <c r="N76" s="18">
        <v>5.2</v>
      </c>
      <c r="O76" s="14" t="s">
        <v>76</v>
      </c>
      <c r="P76" s="18"/>
      <c r="Q76" s="14"/>
      <c r="R76" s="18">
        <v>5.8</v>
      </c>
      <c r="S76" s="14" t="s">
        <v>40</v>
      </c>
      <c r="T76" s="18"/>
      <c r="U76" s="14"/>
      <c r="V76" s="18"/>
      <c r="W76" s="14"/>
      <c r="X76" s="18"/>
      <c r="Y76" s="14"/>
      <c r="Z76" s="19"/>
      <c r="AA76" s="19">
        <v>1</v>
      </c>
      <c r="AB76" s="19"/>
      <c r="AC76" s="19">
        <v>1</v>
      </c>
      <c r="AD76" s="19"/>
      <c r="AE76" s="19">
        <v>1</v>
      </c>
      <c r="AF76" s="19"/>
      <c r="AG76" s="19"/>
      <c r="AH76" s="19"/>
      <c r="AI76" s="19">
        <v>1</v>
      </c>
      <c r="AJ76" s="19">
        <v>2</v>
      </c>
      <c r="AK76" s="14" t="s">
        <v>42</v>
      </c>
      <c r="AL76" s="20"/>
      <c r="AM76" s="2" t="str">
        <f t="shared" si="2"/>
        <v>I</v>
      </c>
      <c r="AN76" s="21" t="s">
        <v>130</v>
      </c>
    </row>
    <row r="77" spans="1:40" ht="24.75" customHeight="1" x14ac:dyDescent="0.25">
      <c r="A77" s="14">
        <f>IF(B77&lt;&gt;"",SUBTOTAL(103,B$8:$B77))</f>
        <v>70</v>
      </c>
      <c r="B77" s="14" t="s">
        <v>361</v>
      </c>
      <c r="C77" s="15" t="s">
        <v>362</v>
      </c>
      <c r="D77" s="16" t="s">
        <v>66</v>
      </c>
      <c r="E77" s="17" t="s">
        <v>363</v>
      </c>
      <c r="F77" s="14" t="s">
        <v>48</v>
      </c>
      <c r="G77" s="14" t="s">
        <v>360</v>
      </c>
      <c r="H77" s="18"/>
      <c r="I77" s="14"/>
      <c r="J77" s="18"/>
      <c r="K77" s="14"/>
      <c r="L77" s="18"/>
      <c r="M77" s="14"/>
      <c r="N77" s="18">
        <v>4.8</v>
      </c>
      <c r="O77" s="14" t="s">
        <v>41</v>
      </c>
      <c r="P77" s="18"/>
      <c r="Q77" s="14"/>
      <c r="R77" s="18">
        <v>7.6</v>
      </c>
      <c r="S77" s="14" t="s">
        <v>63</v>
      </c>
      <c r="T77" s="18"/>
      <c r="U77" s="14"/>
      <c r="V77" s="18"/>
      <c r="W77" s="14"/>
      <c r="X77" s="18">
        <v>6.4</v>
      </c>
      <c r="Y77" s="14" t="s">
        <v>40</v>
      </c>
      <c r="Z77" s="19"/>
      <c r="AA77" s="19"/>
      <c r="AB77" s="19"/>
      <c r="AC77" s="19">
        <v>1</v>
      </c>
      <c r="AD77" s="19"/>
      <c r="AE77" s="19">
        <v>1</v>
      </c>
      <c r="AF77" s="19"/>
      <c r="AG77" s="19"/>
      <c r="AH77" s="19">
        <v>1</v>
      </c>
      <c r="AI77" s="19">
        <v>1</v>
      </c>
      <c r="AJ77" s="19">
        <v>2</v>
      </c>
      <c r="AK77" s="14" t="s">
        <v>42</v>
      </c>
      <c r="AL77" s="20"/>
      <c r="AM77" s="2" t="str">
        <f t="shared" si="2"/>
        <v>I</v>
      </c>
      <c r="AN77" s="21" t="s">
        <v>130</v>
      </c>
    </row>
    <row r="78" spans="1:40" ht="24.75" customHeight="1" x14ac:dyDescent="0.25">
      <c r="A78" s="14">
        <f>IF(B78&lt;&gt;"",SUBTOTAL(103,B$8:$B78))</f>
        <v>71</v>
      </c>
      <c r="B78" s="14" t="s">
        <v>364</v>
      </c>
      <c r="C78" s="15" t="s">
        <v>132</v>
      </c>
      <c r="D78" s="16" t="s">
        <v>365</v>
      </c>
      <c r="E78" s="17" t="s">
        <v>244</v>
      </c>
      <c r="F78" s="14" t="s">
        <v>38</v>
      </c>
      <c r="G78" s="14" t="s">
        <v>366</v>
      </c>
      <c r="H78" s="18"/>
      <c r="I78" s="14"/>
      <c r="J78" s="18">
        <v>5</v>
      </c>
      <c r="K78" s="14" t="s">
        <v>76</v>
      </c>
      <c r="L78" s="18"/>
      <c r="M78" s="14"/>
      <c r="N78" s="18">
        <v>9.1999999999999993</v>
      </c>
      <c r="O78" s="14" t="s">
        <v>52</v>
      </c>
      <c r="P78" s="18"/>
      <c r="Q78" s="14"/>
      <c r="R78" s="18">
        <v>4.8</v>
      </c>
      <c r="S78" s="14" t="s">
        <v>41</v>
      </c>
      <c r="T78" s="18"/>
      <c r="U78" s="14"/>
      <c r="V78" s="18"/>
      <c r="W78" s="14"/>
      <c r="X78" s="18"/>
      <c r="Y78" s="14"/>
      <c r="Z78" s="19"/>
      <c r="AA78" s="19">
        <v>1</v>
      </c>
      <c r="AB78" s="19"/>
      <c r="AC78" s="19">
        <v>1</v>
      </c>
      <c r="AD78" s="19"/>
      <c r="AE78" s="19">
        <v>1</v>
      </c>
      <c r="AF78" s="19"/>
      <c r="AG78" s="19"/>
      <c r="AH78" s="19"/>
      <c r="AI78" s="19">
        <v>1</v>
      </c>
      <c r="AJ78" s="19">
        <v>2</v>
      </c>
      <c r="AK78" s="14" t="s">
        <v>42</v>
      </c>
      <c r="AL78" s="20"/>
      <c r="AM78" s="2" t="str">
        <f t="shared" si="2"/>
        <v>N</v>
      </c>
      <c r="AN78" s="21" t="s">
        <v>140</v>
      </c>
    </row>
    <row r="79" spans="1:40" ht="24.75" customHeight="1" x14ac:dyDescent="0.25">
      <c r="A79" s="14">
        <f>IF(B79&lt;&gt;"",SUBTOTAL(103,B$8:$B79))</f>
        <v>72</v>
      </c>
      <c r="B79" s="14" t="s">
        <v>367</v>
      </c>
      <c r="C79" s="15" t="s">
        <v>368</v>
      </c>
      <c r="D79" s="16" t="s">
        <v>369</v>
      </c>
      <c r="E79" s="17" t="s">
        <v>370</v>
      </c>
      <c r="F79" s="14" t="s">
        <v>38</v>
      </c>
      <c r="G79" s="14" t="s">
        <v>371</v>
      </c>
      <c r="H79" s="18"/>
      <c r="I79" s="14"/>
      <c r="J79" s="18">
        <v>8.8000000000000007</v>
      </c>
      <c r="K79" s="14" t="s">
        <v>52</v>
      </c>
      <c r="L79" s="18"/>
      <c r="M79" s="14"/>
      <c r="N79" s="18">
        <v>7.4</v>
      </c>
      <c r="O79" s="14" t="s">
        <v>63</v>
      </c>
      <c r="P79" s="18"/>
      <c r="Q79" s="14"/>
      <c r="R79" s="18">
        <v>4.7</v>
      </c>
      <c r="S79" s="14" t="s">
        <v>41</v>
      </c>
      <c r="T79" s="18"/>
      <c r="U79" s="14"/>
      <c r="V79" s="18"/>
      <c r="W79" s="14"/>
      <c r="X79" s="18"/>
      <c r="Y79" s="14"/>
      <c r="Z79" s="19"/>
      <c r="AA79" s="19">
        <v>1</v>
      </c>
      <c r="AB79" s="19"/>
      <c r="AC79" s="19">
        <v>1</v>
      </c>
      <c r="AD79" s="19"/>
      <c r="AE79" s="19">
        <v>1</v>
      </c>
      <c r="AF79" s="19"/>
      <c r="AG79" s="19"/>
      <c r="AH79" s="19"/>
      <c r="AI79" s="19">
        <v>1</v>
      </c>
      <c r="AJ79" s="19">
        <v>2</v>
      </c>
      <c r="AK79" s="14" t="s">
        <v>42</v>
      </c>
      <c r="AL79" s="20"/>
      <c r="AM79" s="2" t="str">
        <f t="shared" si="2"/>
        <v>N</v>
      </c>
      <c r="AN79" s="21" t="s">
        <v>140</v>
      </c>
    </row>
    <row r="80" spans="1:40" ht="24.75" customHeight="1" x14ac:dyDescent="0.25">
      <c r="A80" s="14">
        <f>IF(B80&lt;&gt;"",SUBTOTAL(103,B$8:$B80))</f>
        <v>73</v>
      </c>
      <c r="B80" s="14" t="s">
        <v>372</v>
      </c>
      <c r="C80" s="15" t="s">
        <v>373</v>
      </c>
      <c r="D80" s="16" t="s">
        <v>61</v>
      </c>
      <c r="E80" s="17" t="s">
        <v>374</v>
      </c>
      <c r="F80" s="14" t="s">
        <v>48</v>
      </c>
      <c r="G80" s="14" t="s">
        <v>371</v>
      </c>
      <c r="H80" s="18"/>
      <c r="I80" s="14"/>
      <c r="J80" s="18">
        <v>4.4000000000000004</v>
      </c>
      <c r="K80" s="14" t="s">
        <v>41</v>
      </c>
      <c r="L80" s="22">
        <v>0</v>
      </c>
      <c r="M80" s="23" t="s">
        <v>51</v>
      </c>
      <c r="N80" s="22">
        <v>3.4</v>
      </c>
      <c r="O80" s="23" t="s">
        <v>51</v>
      </c>
      <c r="P80" s="18"/>
      <c r="Q80" s="14"/>
      <c r="R80" s="18">
        <v>5.4</v>
      </c>
      <c r="S80" s="14" t="s">
        <v>76</v>
      </c>
      <c r="T80" s="18">
        <v>7.2</v>
      </c>
      <c r="U80" s="14" t="s">
        <v>63</v>
      </c>
      <c r="V80" s="18"/>
      <c r="W80" s="14"/>
      <c r="X80" s="18"/>
      <c r="Y80" s="14"/>
      <c r="Z80" s="19"/>
      <c r="AA80" s="19">
        <v>1</v>
      </c>
      <c r="AB80" s="19"/>
      <c r="AC80" s="19"/>
      <c r="AD80" s="19"/>
      <c r="AE80" s="19">
        <v>1</v>
      </c>
      <c r="AF80" s="19">
        <v>1</v>
      </c>
      <c r="AG80" s="19"/>
      <c r="AH80" s="19"/>
      <c r="AI80" s="19">
        <v>1</v>
      </c>
      <c r="AJ80" s="19">
        <v>2</v>
      </c>
      <c r="AK80" s="14" t="s">
        <v>42</v>
      </c>
      <c r="AL80" s="20"/>
      <c r="AM80" s="2" t="str">
        <f t="shared" si="2"/>
        <v>N</v>
      </c>
      <c r="AN80" s="21" t="s">
        <v>140</v>
      </c>
    </row>
    <row r="81" spans="1:40" ht="24.75" customHeight="1" x14ac:dyDescent="0.25">
      <c r="A81" s="14">
        <f>IF(B81&lt;&gt;"",SUBTOTAL(103,B$8:$B81))</f>
        <v>74</v>
      </c>
      <c r="B81" s="14" t="s">
        <v>375</v>
      </c>
      <c r="C81" s="15" t="s">
        <v>376</v>
      </c>
      <c r="D81" s="16" t="s">
        <v>235</v>
      </c>
      <c r="E81" s="17" t="s">
        <v>377</v>
      </c>
      <c r="F81" s="14" t="s">
        <v>48</v>
      </c>
      <c r="G81" s="14" t="s">
        <v>378</v>
      </c>
      <c r="H81" s="18"/>
      <c r="I81" s="14"/>
      <c r="J81" s="18"/>
      <c r="K81" s="14"/>
      <c r="L81" s="18">
        <v>4.5</v>
      </c>
      <c r="M81" s="14" t="s">
        <v>41</v>
      </c>
      <c r="N81" s="18"/>
      <c r="O81" s="14"/>
      <c r="P81" s="18"/>
      <c r="Q81" s="14"/>
      <c r="R81" s="18">
        <v>4.7</v>
      </c>
      <c r="S81" s="14" t="s">
        <v>41</v>
      </c>
      <c r="T81" s="18"/>
      <c r="U81" s="14"/>
      <c r="V81" s="18">
        <v>8.1999999999999993</v>
      </c>
      <c r="W81" s="14" t="s">
        <v>69</v>
      </c>
      <c r="X81" s="18">
        <v>6.8</v>
      </c>
      <c r="Y81" s="14" t="s">
        <v>50</v>
      </c>
      <c r="Z81" s="19"/>
      <c r="AA81" s="19"/>
      <c r="AB81" s="19">
        <v>1</v>
      </c>
      <c r="AC81" s="19"/>
      <c r="AD81" s="19"/>
      <c r="AE81" s="19">
        <v>1</v>
      </c>
      <c r="AF81" s="19"/>
      <c r="AG81" s="19">
        <v>1</v>
      </c>
      <c r="AH81" s="19">
        <v>1</v>
      </c>
      <c r="AI81" s="19">
        <v>2</v>
      </c>
      <c r="AJ81" s="19">
        <v>2</v>
      </c>
      <c r="AK81" s="14" t="s">
        <v>42</v>
      </c>
      <c r="AL81" s="20"/>
      <c r="AM81" s="2" t="str">
        <f t="shared" si="2"/>
        <v>N</v>
      </c>
      <c r="AN81" s="21" t="s">
        <v>140</v>
      </c>
    </row>
    <row r="82" spans="1:40" ht="24.75" customHeight="1" x14ac:dyDescent="0.25">
      <c r="A82" s="14">
        <f>IF(B82&lt;&gt;"",SUBTOTAL(103,B$8:$B82))</f>
        <v>75</v>
      </c>
      <c r="B82" s="14" t="s">
        <v>379</v>
      </c>
      <c r="C82" s="15" t="s">
        <v>380</v>
      </c>
      <c r="D82" s="16" t="s">
        <v>94</v>
      </c>
      <c r="E82" s="17" t="s">
        <v>381</v>
      </c>
      <c r="F82" s="14" t="s">
        <v>48</v>
      </c>
      <c r="G82" s="14" t="s">
        <v>382</v>
      </c>
      <c r="H82" s="18"/>
      <c r="I82" s="14"/>
      <c r="J82" s="18">
        <v>7.2</v>
      </c>
      <c r="K82" s="14" t="s">
        <v>63</v>
      </c>
      <c r="L82" s="18">
        <v>4.2</v>
      </c>
      <c r="M82" s="14" t="s">
        <v>41</v>
      </c>
      <c r="N82" s="18"/>
      <c r="O82" s="14"/>
      <c r="P82" s="18"/>
      <c r="Q82" s="14"/>
      <c r="R82" s="18">
        <v>6.2</v>
      </c>
      <c r="S82" s="14" t="s">
        <v>40</v>
      </c>
      <c r="T82" s="18"/>
      <c r="U82" s="14"/>
      <c r="V82" s="18"/>
      <c r="W82" s="14"/>
      <c r="X82" s="18"/>
      <c r="Y82" s="14"/>
      <c r="Z82" s="19"/>
      <c r="AA82" s="19">
        <v>1</v>
      </c>
      <c r="AB82" s="19">
        <v>1</v>
      </c>
      <c r="AC82" s="19"/>
      <c r="AD82" s="19"/>
      <c r="AE82" s="19">
        <v>1</v>
      </c>
      <c r="AF82" s="19"/>
      <c r="AG82" s="19"/>
      <c r="AH82" s="19"/>
      <c r="AI82" s="19">
        <v>1</v>
      </c>
      <c r="AJ82" s="19">
        <v>2</v>
      </c>
      <c r="AK82" s="14" t="s">
        <v>42</v>
      </c>
      <c r="AL82" s="20"/>
      <c r="AM82" s="2" t="str">
        <f t="shared" si="2"/>
        <v>P</v>
      </c>
      <c r="AN82" s="21" t="s">
        <v>146</v>
      </c>
    </row>
    <row r="83" spans="1:40" ht="24.75" customHeight="1" x14ac:dyDescent="0.25">
      <c r="A83" s="14">
        <f>IF(B83&lt;&gt;"",SUBTOTAL(103,B$8:$B83))</f>
        <v>76</v>
      </c>
      <c r="B83" s="14" t="s">
        <v>383</v>
      </c>
      <c r="C83" s="15" t="s">
        <v>384</v>
      </c>
      <c r="D83" s="16" t="s">
        <v>165</v>
      </c>
      <c r="E83" s="17" t="s">
        <v>269</v>
      </c>
      <c r="F83" s="14" t="s">
        <v>48</v>
      </c>
      <c r="G83" s="14" t="s">
        <v>382</v>
      </c>
      <c r="H83" s="18"/>
      <c r="I83" s="14"/>
      <c r="J83" s="18">
        <v>5</v>
      </c>
      <c r="K83" s="14" t="s">
        <v>76</v>
      </c>
      <c r="L83" s="18">
        <v>4</v>
      </c>
      <c r="M83" s="14" t="s">
        <v>41</v>
      </c>
      <c r="N83" s="18"/>
      <c r="O83" s="14"/>
      <c r="P83" s="18"/>
      <c r="Q83" s="14"/>
      <c r="R83" s="18">
        <v>5.4</v>
      </c>
      <c r="S83" s="14" t="s">
        <v>76</v>
      </c>
      <c r="T83" s="18"/>
      <c r="U83" s="14"/>
      <c r="V83" s="18"/>
      <c r="W83" s="14"/>
      <c r="X83" s="18"/>
      <c r="Y83" s="14"/>
      <c r="Z83" s="19"/>
      <c r="AA83" s="19">
        <v>1</v>
      </c>
      <c r="AB83" s="19">
        <v>1</v>
      </c>
      <c r="AC83" s="19"/>
      <c r="AD83" s="19"/>
      <c r="AE83" s="19">
        <v>1</v>
      </c>
      <c r="AF83" s="19"/>
      <c r="AG83" s="19"/>
      <c r="AH83" s="19"/>
      <c r="AI83" s="19">
        <v>1</v>
      </c>
      <c r="AJ83" s="19">
        <v>2</v>
      </c>
      <c r="AK83" s="14" t="s">
        <v>42</v>
      </c>
      <c r="AL83" s="20"/>
      <c r="AM83" s="2" t="str">
        <f t="shared" si="2"/>
        <v>P</v>
      </c>
      <c r="AN83" s="21" t="s">
        <v>146</v>
      </c>
    </row>
    <row r="84" spans="1:40" ht="24.75" customHeight="1" x14ac:dyDescent="0.25">
      <c r="A84" s="14">
        <f>IF(B84&lt;&gt;"",SUBTOTAL(103,B$8:$B84))</f>
        <v>77</v>
      </c>
      <c r="B84" s="14" t="s">
        <v>385</v>
      </c>
      <c r="C84" s="15" t="s">
        <v>386</v>
      </c>
      <c r="D84" s="16" t="s">
        <v>387</v>
      </c>
      <c r="E84" s="17" t="s">
        <v>388</v>
      </c>
      <c r="F84" s="14" t="s">
        <v>38</v>
      </c>
      <c r="G84" s="14" t="s">
        <v>382</v>
      </c>
      <c r="H84" s="18"/>
      <c r="I84" s="14"/>
      <c r="J84" s="18"/>
      <c r="K84" s="14"/>
      <c r="L84" s="18">
        <v>5.4</v>
      </c>
      <c r="M84" s="14" t="s">
        <v>76</v>
      </c>
      <c r="N84" s="18"/>
      <c r="O84" s="14"/>
      <c r="P84" s="18"/>
      <c r="Q84" s="14"/>
      <c r="R84" s="22">
        <v>0</v>
      </c>
      <c r="S84" s="23" t="s">
        <v>51</v>
      </c>
      <c r="T84" s="18">
        <v>4.8</v>
      </c>
      <c r="U84" s="14" t="s">
        <v>41</v>
      </c>
      <c r="V84" s="18">
        <v>5.4</v>
      </c>
      <c r="W84" s="14" t="s">
        <v>76</v>
      </c>
      <c r="X84" s="18"/>
      <c r="Y84" s="14"/>
      <c r="Z84" s="19"/>
      <c r="AA84" s="19"/>
      <c r="AB84" s="19">
        <v>1</v>
      </c>
      <c r="AC84" s="19"/>
      <c r="AD84" s="19"/>
      <c r="AE84" s="19"/>
      <c r="AF84" s="19">
        <v>1</v>
      </c>
      <c r="AG84" s="19">
        <v>1</v>
      </c>
      <c r="AH84" s="19"/>
      <c r="AI84" s="19">
        <v>1</v>
      </c>
      <c r="AJ84" s="19">
        <v>2</v>
      </c>
      <c r="AK84" s="14" t="s">
        <v>42</v>
      </c>
      <c r="AL84" s="20"/>
      <c r="AM84" s="2" t="str">
        <f t="shared" si="2"/>
        <v>P</v>
      </c>
      <c r="AN84" s="21" t="s">
        <v>146</v>
      </c>
    </row>
    <row r="85" spans="1:40" ht="24.75" customHeight="1" x14ac:dyDescent="0.25">
      <c r="A85" s="14">
        <f>IF(B85&lt;&gt;"",SUBTOTAL(103,B$8:$B85))</f>
        <v>78</v>
      </c>
      <c r="B85" s="14" t="s">
        <v>389</v>
      </c>
      <c r="C85" s="15" t="s">
        <v>390</v>
      </c>
      <c r="D85" s="16" t="s">
        <v>116</v>
      </c>
      <c r="E85" s="17" t="s">
        <v>391</v>
      </c>
      <c r="F85" s="14" t="s">
        <v>38</v>
      </c>
      <c r="G85" s="14" t="s">
        <v>392</v>
      </c>
      <c r="H85" s="18"/>
      <c r="I85" s="14"/>
      <c r="J85" s="18">
        <v>8</v>
      </c>
      <c r="K85" s="14" t="s">
        <v>69</v>
      </c>
      <c r="L85" s="18"/>
      <c r="M85" s="14"/>
      <c r="N85" s="18">
        <v>6</v>
      </c>
      <c r="O85" s="14" t="s">
        <v>40</v>
      </c>
      <c r="P85" s="18"/>
      <c r="Q85" s="14"/>
      <c r="R85" s="18">
        <v>4.7</v>
      </c>
      <c r="S85" s="14" t="s">
        <v>41</v>
      </c>
      <c r="T85" s="18"/>
      <c r="U85" s="14"/>
      <c r="V85" s="18"/>
      <c r="W85" s="14"/>
      <c r="X85" s="18"/>
      <c r="Y85" s="14"/>
      <c r="Z85" s="19"/>
      <c r="AA85" s="19">
        <v>1</v>
      </c>
      <c r="AB85" s="19"/>
      <c r="AC85" s="19">
        <v>1</v>
      </c>
      <c r="AD85" s="19"/>
      <c r="AE85" s="19">
        <v>1</v>
      </c>
      <c r="AF85" s="19"/>
      <c r="AG85" s="19"/>
      <c r="AH85" s="19"/>
      <c r="AI85" s="19">
        <v>1</v>
      </c>
      <c r="AJ85" s="19">
        <v>2</v>
      </c>
      <c r="AK85" s="14" t="s">
        <v>42</v>
      </c>
      <c r="AL85" s="20"/>
      <c r="AM85" s="2" t="str">
        <f t="shared" si="2"/>
        <v>P</v>
      </c>
      <c r="AN85" s="21" t="s">
        <v>146</v>
      </c>
    </row>
    <row r="86" spans="1:40" ht="24.75" customHeight="1" x14ac:dyDescent="0.25">
      <c r="A86" s="14">
        <f>IF(B86&lt;&gt;"",SUBTOTAL(103,B$8:$B86))</f>
        <v>79</v>
      </c>
      <c r="B86" s="14" t="s">
        <v>393</v>
      </c>
      <c r="C86" s="15" t="s">
        <v>394</v>
      </c>
      <c r="D86" s="16" t="s">
        <v>395</v>
      </c>
      <c r="E86" s="17" t="s">
        <v>396</v>
      </c>
      <c r="F86" s="14" t="s">
        <v>48</v>
      </c>
      <c r="G86" s="14" t="s">
        <v>392</v>
      </c>
      <c r="H86" s="18"/>
      <c r="I86" s="14"/>
      <c r="J86" s="18">
        <v>4.8</v>
      </c>
      <c r="K86" s="14" t="s">
        <v>41</v>
      </c>
      <c r="L86" s="18"/>
      <c r="M86" s="14"/>
      <c r="N86" s="18">
        <v>6.8</v>
      </c>
      <c r="O86" s="14" t="s">
        <v>50</v>
      </c>
      <c r="P86" s="18"/>
      <c r="Q86" s="14"/>
      <c r="R86" s="18">
        <v>5.6</v>
      </c>
      <c r="S86" s="14" t="s">
        <v>40</v>
      </c>
      <c r="T86" s="18"/>
      <c r="U86" s="14"/>
      <c r="V86" s="18"/>
      <c r="W86" s="14"/>
      <c r="X86" s="18"/>
      <c r="Y86" s="14"/>
      <c r="Z86" s="19"/>
      <c r="AA86" s="19">
        <v>1</v>
      </c>
      <c r="AB86" s="19"/>
      <c r="AC86" s="19">
        <v>1</v>
      </c>
      <c r="AD86" s="19"/>
      <c r="AE86" s="19">
        <v>1</v>
      </c>
      <c r="AF86" s="19"/>
      <c r="AG86" s="19"/>
      <c r="AH86" s="19"/>
      <c r="AI86" s="19">
        <v>1</v>
      </c>
      <c r="AJ86" s="19">
        <v>2</v>
      </c>
      <c r="AK86" s="14" t="s">
        <v>42</v>
      </c>
      <c r="AL86" s="20"/>
      <c r="AM86" s="2" t="str">
        <f t="shared" si="2"/>
        <v>P</v>
      </c>
      <c r="AN86" s="21" t="s">
        <v>146</v>
      </c>
    </row>
    <row r="87" spans="1:40" ht="24.75" customHeight="1" x14ac:dyDescent="0.25">
      <c r="A87" s="14">
        <f>IF(B87&lt;&gt;"",SUBTOTAL(103,B$8:$B87))</f>
        <v>80</v>
      </c>
      <c r="B87" s="14" t="s">
        <v>397</v>
      </c>
      <c r="C87" s="15" t="s">
        <v>398</v>
      </c>
      <c r="D87" s="16" t="s">
        <v>288</v>
      </c>
      <c r="E87" s="17" t="s">
        <v>399</v>
      </c>
      <c r="F87" s="14" t="s">
        <v>48</v>
      </c>
      <c r="G87" s="14" t="s">
        <v>400</v>
      </c>
      <c r="H87" s="18"/>
      <c r="I87" s="14"/>
      <c r="J87" s="18">
        <v>6.2</v>
      </c>
      <c r="K87" s="14" t="s">
        <v>40</v>
      </c>
      <c r="L87" s="18">
        <v>4.4000000000000004</v>
      </c>
      <c r="M87" s="14" t="s">
        <v>41</v>
      </c>
      <c r="N87" s="18"/>
      <c r="O87" s="14"/>
      <c r="P87" s="18"/>
      <c r="Q87" s="14"/>
      <c r="R87" s="18">
        <v>5.6</v>
      </c>
      <c r="S87" s="14" t="s">
        <v>40</v>
      </c>
      <c r="T87" s="18"/>
      <c r="U87" s="14"/>
      <c r="V87" s="18"/>
      <c r="W87" s="14"/>
      <c r="X87" s="18"/>
      <c r="Y87" s="14"/>
      <c r="Z87" s="19"/>
      <c r="AA87" s="19">
        <v>1</v>
      </c>
      <c r="AB87" s="19">
        <v>1</v>
      </c>
      <c r="AC87" s="19"/>
      <c r="AD87" s="19"/>
      <c r="AE87" s="19">
        <v>1</v>
      </c>
      <c r="AF87" s="19"/>
      <c r="AG87" s="19"/>
      <c r="AH87" s="19"/>
      <c r="AI87" s="19">
        <v>1</v>
      </c>
      <c r="AJ87" s="19">
        <v>2</v>
      </c>
      <c r="AK87" s="14" t="s">
        <v>42</v>
      </c>
      <c r="AL87" s="20"/>
      <c r="AM87" s="2" t="str">
        <f t="shared" si="2"/>
        <v>P</v>
      </c>
      <c r="AN87" s="21" t="s">
        <v>146</v>
      </c>
    </row>
    <row r="88" spans="1:40" ht="24.75" customHeight="1" x14ac:dyDescent="0.25">
      <c r="A88" s="14">
        <f>IF(B88&lt;&gt;"",SUBTOTAL(103,B$8:$B88))</f>
        <v>81</v>
      </c>
      <c r="B88" s="14" t="s">
        <v>401</v>
      </c>
      <c r="C88" s="15" t="s">
        <v>136</v>
      </c>
      <c r="D88" s="16" t="s">
        <v>402</v>
      </c>
      <c r="E88" s="17" t="s">
        <v>403</v>
      </c>
      <c r="F88" s="14" t="s">
        <v>48</v>
      </c>
      <c r="G88" s="14" t="s">
        <v>404</v>
      </c>
      <c r="H88" s="18"/>
      <c r="I88" s="14"/>
      <c r="J88" s="18">
        <v>7.6</v>
      </c>
      <c r="K88" s="14" t="s">
        <v>63</v>
      </c>
      <c r="L88" s="18">
        <v>4.8</v>
      </c>
      <c r="M88" s="14" t="s">
        <v>41</v>
      </c>
      <c r="N88" s="18"/>
      <c r="O88" s="14"/>
      <c r="P88" s="18"/>
      <c r="Q88" s="14"/>
      <c r="R88" s="18">
        <v>6.6</v>
      </c>
      <c r="S88" s="14" t="s">
        <v>50</v>
      </c>
      <c r="T88" s="18"/>
      <c r="U88" s="14"/>
      <c r="V88" s="18"/>
      <c r="W88" s="14"/>
      <c r="X88" s="18"/>
      <c r="Y88" s="14"/>
      <c r="Z88" s="19"/>
      <c r="AA88" s="19">
        <v>1</v>
      </c>
      <c r="AB88" s="19">
        <v>1</v>
      </c>
      <c r="AC88" s="19"/>
      <c r="AD88" s="19"/>
      <c r="AE88" s="19">
        <v>1</v>
      </c>
      <c r="AF88" s="19"/>
      <c r="AG88" s="19"/>
      <c r="AH88" s="19"/>
      <c r="AI88" s="19">
        <v>1</v>
      </c>
      <c r="AJ88" s="19">
        <v>2</v>
      </c>
      <c r="AK88" s="14" t="s">
        <v>42</v>
      </c>
      <c r="AL88" s="20"/>
      <c r="AM88" s="2" t="str">
        <f t="shared" si="2"/>
        <v>P</v>
      </c>
      <c r="AN88" s="21" t="s">
        <v>146</v>
      </c>
    </row>
    <row r="89" spans="1:40" ht="24.75" customHeight="1" x14ac:dyDescent="0.25">
      <c r="A89" s="14">
        <f>IF(B89&lt;&gt;"",SUBTOTAL(103,B$8:$B89))</f>
        <v>82</v>
      </c>
      <c r="B89" s="14" t="s">
        <v>405</v>
      </c>
      <c r="C89" s="15" t="s">
        <v>406</v>
      </c>
      <c r="D89" s="16" t="s">
        <v>407</v>
      </c>
      <c r="E89" s="17" t="s">
        <v>408</v>
      </c>
      <c r="F89" s="14" t="s">
        <v>48</v>
      </c>
      <c r="G89" s="14" t="s">
        <v>409</v>
      </c>
      <c r="H89" s="18"/>
      <c r="I89" s="14"/>
      <c r="J89" s="18">
        <v>4.4000000000000004</v>
      </c>
      <c r="K89" s="14" t="s">
        <v>41</v>
      </c>
      <c r="L89" s="18"/>
      <c r="M89" s="14"/>
      <c r="N89" s="18">
        <v>6.2</v>
      </c>
      <c r="O89" s="14" t="s">
        <v>40</v>
      </c>
      <c r="P89" s="18"/>
      <c r="Q89" s="14"/>
      <c r="R89" s="18">
        <v>6.1</v>
      </c>
      <c r="S89" s="14" t="s">
        <v>40</v>
      </c>
      <c r="T89" s="18"/>
      <c r="U89" s="14"/>
      <c r="V89" s="18"/>
      <c r="W89" s="14"/>
      <c r="X89" s="18"/>
      <c r="Y89" s="14"/>
      <c r="Z89" s="19"/>
      <c r="AA89" s="19">
        <v>1</v>
      </c>
      <c r="AB89" s="19"/>
      <c r="AC89" s="19">
        <v>1</v>
      </c>
      <c r="AD89" s="19"/>
      <c r="AE89" s="19">
        <v>1</v>
      </c>
      <c r="AF89" s="19"/>
      <c r="AG89" s="19"/>
      <c r="AH89" s="19"/>
      <c r="AI89" s="19">
        <v>1</v>
      </c>
      <c r="AJ89" s="19">
        <v>2</v>
      </c>
      <c r="AK89" s="14" t="s">
        <v>42</v>
      </c>
      <c r="AL89" s="20"/>
      <c r="AM89" s="2" t="str">
        <f t="shared" si="2"/>
        <v>Q</v>
      </c>
      <c r="AN89" s="21" t="s">
        <v>156</v>
      </c>
    </row>
    <row r="90" spans="1:40" ht="24.75" customHeight="1" x14ac:dyDescent="0.25">
      <c r="A90" s="14">
        <f>IF(B90&lt;&gt;"",SUBTOTAL(103,B$8:$B90))</f>
        <v>83</v>
      </c>
      <c r="B90" s="14" t="s">
        <v>410</v>
      </c>
      <c r="C90" s="15" t="s">
        <v>411</v>
      </c>
      <c r="D90" s="16" t="s">
        <v>187</v>
      </c>
      <c r="E90" s="17" t="s">
        <v>391</v>
      </c>
      <c r="F90" s="14" t="s">
        <v>38</v>
      </c>
      <c r="G90" s="14" t="s">
        <v>412</v>
      </c>
      <c r="H90" s="18"/>
      <c r="I90" s="14"/>
      <c r="J90" s="18">
        <v>5.2</v>
      </c>
      <c r="K90" s="14" t="s">
        <v>76</v>
      </c>
      <c r="L90" s="18"/>
      <c r="M90" s="14"/>
      <c r="N90" s="18"/>
      <c r="O90" s="14"/>
      <c r="P90" s="18"/>
      <c r="Q90" s="14"/>
      <c r="R90" s="18">
        <v>4.3</v>
      </c>
      <c r="S90" s="14" t="s">
        <v>41</v>
      </c>
      <c r="T90" s="18">
        <v>6.6</v>
      </c>
      <c r="U90" s="14" t="s">
        <v>50</v>
      </c>
      <c r="V90" s="18"/>
      <c r="W90" s="14"/>
      <c r="X90" s="18"/>
      <c r="Y90" s="14"/>
      <c r="Z90" s="19"/>
      <c r="AA90" s="19">
        <v>1</v>
      </c>
      <c r="AB90" s="19"/>
      <c r="AC90" s="19"/>
      <c r="AD90" s="19"/>
      <c r="AE90" s="19">
        <v>1</v>
      </c>
      <c r="AF90" s="19">
        <v>1</v>
      </c>
      <c r="AG90" s="19"/>
      <c r="AH90" s="19"/>
      <c r="AI90" s="19">
        <v>1</v>
      </c>
      <c r="AJ90" s="19">
        <v>2</v>
      </c>
      <c r="AK90" s="14" t="s">
        <v>42</v>
      </c>
      <c r="AL90" s="20"/>
      <c r="AM90" s="2" t="str">
        <f t="shared" si="2"/>
        <v>S</v>
      </c>
      <c r="AN90" s="21" t="s">
        <v>162</v>
      </c>
    </row>
    <row r="91" spans="1:40" ht="24.75" customHeight="1" x14ac:dyDescent="0.25">
      <c r="A91" s="14">
        <f>IF(B91&lt;&gt;"",SUBTOTAL(103,B$8:$B91))</f>
        <v>84</v>
      </c>
      <c r="B91" s="14" t="s">
        <v>413</v>
      </c>
      <c r="C91" s="15" t="s">
        <v>414</v>
      </c>
      <c r="D91" s="16" t="s">
        <v>149</v>
      </c>
      <c r="E91" s="17" t="s">
        <v>415</v>
      </c>
      <c r="F91" s="14" t="s">
        <v>38</v>
      </c>
      <c r="G91" s="14" t="s">
        <v>412</v>
      </c>
      <c r="H91" s="18"/>
      <c r="I91" s="14"/>
      <c r="J91" s="18">
        <v>4.4000000000000004</v>
      </c>
      <c r="K91" s="14" t="s">
        <v>41</v>
      </c>
      <c r="L91" s="18"/>
      <c r="M91" s="14"/>
      <c r="N91" s="18">
        <v>6.2</v>
      </c>
      <c r="O91" s="14" t="s">
        <v>40</v>
      </c>
      <c r="P91" s="18"/>
      <c r="Q91" s="14"/>
      <c r="R91" s="18">
        <v>4.2</v>
      </c>
      <c r="S91" s="14" t="s">
        <v>41</v>
      </c>
      <c r="T91" s="18"/>
      <c r="U91" s="14"/>
      <c r="V91" s="18"/>
      <c r="W91" s="14"/>
      <c r="X91" s="18"/>
      <c r="Y91" s="14"/>
      <c r="Z91" s="19"/>
      <c r="AA91" s="19">
        <v>1</v>
      </c>
      <c r="AB91" s="19"/>
      <c r="AC91" s="19">
        <v>1</v>
      </c>
      <c r="AD91" s="19"/>
      <c r="AE91" s="19">
        <v>1</v>
      </c>
      <c r="AF91" s="19"/>
      <c r="AG91" s="19"/>
      <c r="AH91" s="19"/>
      <c r="AI91" s="19">
        <v>1</v>
      </c>
      <c r="AJ91" s="19">
        <v>2</v>
      </c>
      <c r="AK91" s="14" t="s">
        <v>42</v>
      </c>
      <c r="AL91" s="20"/>
      <c r="AM91" s="2" t="str">
        <f t="shared" si="2"/>
        <v>S</v>
      </c>
      <c r="AN91" s="21" t="s">
        <v>162</v>
      </c>
    </row>
    <row r="92" spans="1:40" ht="24.75" customHeight="1" x14ac:dyDescent="0.25">
      <c r="A92" s="14">
        <f>IF(B92&lt;&gt;"",SUBTOTAL(103,B$8:$B92))</f>
        <v>85</v>
      </c>
      <c r="B92" s="14" t="s">
        <v>416</v>
      </c>
      <c r="C92" s="15" t="s">
        <v>417</v>
      </c>
      <c r="D92" s="16" t="s">
        <v>407</v>
      </c>
      <c r="E92" s="17" t="s">
        <v>418</v>
      </c>
      <c r="F92" s="14" t="s">
        <v>48</v>
      </c>
      <c r="G92" s="14" t="s">
        <v>419</v>
      </c>
      <c r="H92" s="18"/>
      <c r="I92" s="14"/>
      <c r="J92" s="18"/>
      <c r="K92" s="14"/>
      <c r="L92" s="18">
        <v>6</v>
      </c>
      <c r="M92" s="14" t="s">
        <v>40</v>
      </c>
      <c r="N92" s="18">
        <v>4.8</v>
      </c>
      <c r="O92" s="14" t="s">
        <v>41</v>
      </c>
      <c r="P92" s="18"/>
      <c r="Q92" s="14"/>
      <c r="R92" s="18">
        <v>7.6</v>
      </c>
      <c r="S92" s="14" t="s">
        <v>63</v>
      </c>
      <c r="T92" s="18"/>
      <c r="U92" s="14"/>
      <c r="V92" s="18"/>
      <c r="W92" s="14"/>
      <c r="X92" s="18"/>
      <c r="Y92" s="14"/>
      <c r="Z92" s="19"/>
      <c r="AA92" s="19"/>
      <c r="AB92" s="19">
        <v>1</v>
      </c>
      <c r="AC92" s="19">
        <v>1</v>
      </c>
      <c r="AD92" s="19"/>
      <c r="AE92" s="19">
        <v>1</v>
      </c>
      <c r="AF92" s="19"/>
      <c r="AG92" s="19"/>
      <c r="AH92" s="19"/>
      <c r="AI92" s="19">
        <v>1</v>
      </c>
      <c r="AJ92" s="19">
        <v>2</v>
      </c>
      <c r="AK92" s="14" t="s">
        <v>42</v>
      </c>
      <c r="AL92" s="20"/>
      <c r="AM92" s="2" t="str">
        <f t="shared" si="2"/>
        <v>T</v>
      </c>
      <c r="AN92" s="21" t="s">
        <v>168</v>
      </c>
    </row>
    <row r="93" spans="1:40" ht="24.75" customHeight="1" x14ac:dyDescent="0.25">
      <c r="A93" s="14">
        <f>IF(B93&lt;&gt;"",SUBTOTAL(103,B$8:$B93))</f>
        <v>86</v>
      </c>
      <c r="B93" s="14" t="s">
        <v>420</v>
      </c>
      <c r="C93" s="15" t="s">
        <v>421</v>
      </c>
      <c r="D93" s="16" t="s">
        <v>94</v>
      </c>
      <c r="E93" s="17" t="s">
        <v>422</v>
      </c>
      <c r="F93" s="14" t="s">
        <v>48</v>
      </c>
      <c r="G93" s="14" t="s">
        <v>423</v>
      </c>
      <c r="H93" s="18"/>
      <c r="I93" s="14"/>
      <c r="J93" s="18">
        <v>4.8</v>
      </c>
      <c r="K93" s="14" t="s">
        <v>41</v>
      </c>
      <c r="L93" s="18"/>
      <c r="M93" s="14"/>
      <c r="N93" s="18">
        <v>6.2</v>
      </c>
      <c r="O93" s="14" t="s">
        <v>40</v>
      </c>
      <c r="P93" s="18"/>
      <c r="Q93" s="14"/>
      <c r="R93" s="18">
        <v>6.6</v>
      </c>
      <c r="S93" s="14" t="s">
        <v>50</v>
      </c>
      <c r="T93" s="18"/>
      <c r="U93" s="14"/>
      <c r="V93" s="18"/>
      <c r="W93" s="14"/>
      <c r="X93" s="18"/>
      <c r="Y93" s="14"/>
      <c r="Z93" s="19"/>
      <c r="AA93" s="19">
        <v>1</v>
      </c>
      <c r="AB93" s="19"/>
      <c r="AC93" s="19">
        <v>1</v>
      </c>
      <c r="AD93" s="19"/>
      <c r="AE93" s="19">
        <v>1</v>
      </c>
      <c r="AF93" s="19"/>
      <c r="AG93" s="19"/>
      <c r="AH93" s="19"/>
      <c r="AI93" s="19">
        <v>1</v>
      </c>
      <c r="AJ93" s="19">
        <v>2</v>
      </c>
      <c r="AK93" s="14" t="s">
        <v>42</v>
      </c>
      <c r="AL93" s="20"/>
      <c r="AM93" s="2" t="str">
        <f t="shared" si="2"/>
        <v>T</v>
      </c>
      <c r="AN93" s="21" t="s">
        <v>168</v>
      </c>
    </row>
    <row r="94" spans="1:40" ht="24.75" customHeight="1" x14ac:dyDescent="0.25">
      <c r="A94" s="14">
        <f>IF(B94&lt;&gt;"",SUBTOTAL(103,B$8:$B94))</f>
        <v>87</v>
      </c>
      <c r="B94" s="14" t="s">
        <v>424</v>
      </c>
      <c r="C94" s="15" t="s">
        <v>425</v>
      </c>
      <c r="D94" s="16" t="s">
        <v>66</v>
      </c>
      <c r="E94" s="17" t="s">
        <v>426</v>
      </c>
      <c r="F94" s="14" t="s">
        <v>48</v>
      </c>
      <c r="G94" s="14" t="s">
        <v>427</v>
      </c>
      <c r="H94" s="18"/>
      <c r="I94" s="14"/>
      <c r="J94" s="18">
        <v>5.6</v>
      </c>
      <c r="K94" s="14" t="s">
        <v>40</v>
      </c>
      <c r="L94" s="18"/>
      <c r="M94" s="14"/>
      <c r="N94" s="18">
        <v>6.6</v>
      </c>
      <c r="O94" s="14" t="s">
        <v>50</v>
      </c>
      <c r="P94" s="18"/>
      <c r="Q94" s="14"/>
      <c r="R94" s="18">
        <v>4.2</v>
      </c>
      <c r="S94" s="14" t="s">
        <v>41</v>
      </c>
      <c r="T94" s="18"/>
      <c r="U94" s="14"/>
      <c r="V94" s="18"/>
      <c r="W94" s="14"/>
      <c r="X94" s="18"/>
      <c r="Y94" s="14"/>
      <c r="Z94" s="19"/>
      <c r="AA94" s="19">
        <v>1</v>
      </c>
      <c r="AB94" s="19"/>
      <c r="AC94" s="19">
        <v>1</v>
      </c>
      <c r="AD94" s="19"/>
      <c r="AE94" s="19">
        <v>1</v>
      </c>
      <c r="AF94" s="19"/>
      <c r="AG94" s="19"/>
      <c r="AH94" s="19"/>
      <c r="AI94" s="19">
        <v>1</v>
      </c>
      <c r="AJ94" s="19">
        <v>2</v>
      </c>
      <c r="AK94" s="14" t="s">
        <v>42</v>
      </c>
      <c r="AL94" s="20"/>
      <c r="AM94" s="2" t="str">
        <f t="shared" si="2"/>
        <v>U</v>
      </c>
      <c r="AN94" s="21" t="s">
        <v>428</v>
      </c>
    </row>
    <row r="95" spans="1:40" ht="24.75" customHeight="1" x14ac:dyDescent="0.25">
      <c r="A95" s="14">
        <f>IF(B95&lt;&gt;"",SUBTOTAL(103,B$8:$B95))</f>
        <v>88</v>
      </c>
      <c r="B95" s="14" t="s">
        <v>429</v>
      </c>
      <c r="C95" s="15" t="s">
        <v>430</v>
      </c>
      <c r="D95" s="16" t="s">
        <v>80</v>
      </c>
      <c r="E95" s="17" t="s">
        <v>431</v>
      </c>
      <c r="F95" s="14" t="s">
        <v>48</v>
      </c>
      <c r="G95" s="14" t="s">
        <v>432</v>
      </c>
      <c r="H95" s="18"/>
      <c r="I95" s="14"/>
      <c r="J95" s="18">
        <v>5</v>
      </c>
      <c r="K95" s="14" t="s">
        <v>76</v>
      </c>
      <c r="L95" s="18">
        <v>6.8</v>
      </c>
      <c r="M95" s="14" t="s">
        <v>50</v>
      </c>
      <c r="N95" s="18"/>
      <c r="O95" s="14"/>
      <c r="P95" s="18"/>
      <c r="Q95" s="14"/>
      <c r="R95" s="18">
        <v>4.8</v>
      </c>
      <c r="S95" s="14" t="s">
        <v>41</v>
      </c>
      <c r="T95" s="18"/>
      <c r="U95" s="14"/>
      <c r="V95" s="18"/>
      <c r="W95" s="14"/>
      <c r="X95" s="18"/>
      <c r="Y95" s="14"/>
      <c r="Z95" s="19"/>
      <c r="AA95" s="19">
        <v>1</v>
      </c>
      <c r="AB95" s="19">
        <v>1</v>
      </c>
      <c r="AC95" s="19"/>
      <c r="AD95" s="19"/>
      <c r="AE95" s="19">
        <v>1</v>
      </c>
      <c r="AF95" s="19"/>
      <c r="AG95" s="19"/>
      <c r="AH95" s="19"/>
      <c r="AI95" s="19">
        <v>1</v>
      </c>
      <c r="AJ95" s="19">
        <v>2</v>
      </c>
      <c r="AK95" s="14" t="s">
        <v>42</v>
      </c>
      <c r="AL95" s="20"/>
      <c r="AM95" s="2" t="str">
        <f t="shared" si="2"/>
        <v>U</v>
      </c>
      <c r="AN95" s="21" t="s">
        <v>428</v>
      </c>
    </row>
    <row r="97" spans="1:38" ht="16.5" x14ac:dyDescent="0.25">
      <c r="A97" s="59" t="s">
        <v>433</v>
      </c>
      <c r="B97" s="59"/>
      <c r="C97" s="24"/>
      <c r="D97" s="25"/>
      <c r="E97" s="26"/>
      <c r="F97" s="26"/>
      <c r="G97" s="26"/>
      <c r="S97" s="60" t="s">
        <v>434</v>
      </c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</row>
    <row r="98" spans="1:38" ht="16.5" x14ac:dyDescent="0.25">
      <c r="A98" s="47" t="s">
        <v>435</v>
      </c>
      <c r="B98" s="48"/>
      <c r="C98" s="48"/>
      <c r="D98" s="49"/>
      <c r="E98" s="48"/>
      <c r="F98" s="48"/>
      <c r="G98" s="48"/>
      <c r="S98" s="50" t="s">
        <v>436</v>
      </c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</row>
    <row r="99" spans="1:38" ht="16.5" x14ac:dyDescent="0.25">
      <c r="A99" s="47" t="s">
        <v>437</v>
      </c>
      <c r="B99" s="48"/>
      <c r="C99" s="48"/>
      <c r="D99" s="49"/>
      <c r="E99" s="48"/>
      <c r="F99" s="48"/>
      <c r="G99" s="48"/>
      <c r="S99" s="50" t="s">
        <v>438</v>
      </c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</row>
    <row r="100" spans="1:38" x14ac:dyDescent="0.25">
      <c r="A100" s="47" t="s">
        <v>439</v>
      </c>
      <c r="B100" s="48"/>
      <c r="C100" s="48"/>
      <c r="D100" s="49"/>
      <c r="E100" s="48"/>
      <c r="F100" s="48"/>
      <c r="G100" s="48"/>
      <c r="S100" s="27"/>
      <c r="T100" s="28"/>
      <c r="U100" s="27"/>
      <c r="V100" s="28"/>
      <c r="W100" s="27"/>
      <c r="X100" s="28"/>
      <c r="Y100" s="27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7"/>
      <c r="AL100" s="28"/>
    </row>
    <row r="101" spans="1:38" ht="16.5" x14ac:dyDescent="0.2">
      <c r="A101" s="65" t="s">
        <v>440</v>
      </c>
      <c r="B101" s="66"/>
      <c r="C101" s="66"/>
      <c r="D101" s="67"/>
      <c r="E101" s="66"/>
      <c r="F101" s="66"/>
      <c r="G101" s="66"/>
      <c r="S101" s="29"/>
      <c r="T101" s="29"/>
      <c r="U101" s="30"/>
      <c r="V101" s="30"/>
      <c r="W101" s="31"/>
      <c r="X101" s="32"/>
      <c r="Y101" s="31"/>
      <c r="Z101" s="32"/>
      <c r="AA101" s="32"/>
      <c r="AB101" s="32"/>
      <c r="AC101" s="32"/>
      <c r="AD101" s="33"/>
      <c r="AE101" s="33"/>
      <c r="AF101" s="33"/>
      <c r="AG101" s="33"/>
      <c r="AH101" s="33"/>
      <c r="AI101" s="33"/>
      <c r="AJ101" s="33"/>
      <c r="AK101" s="27"/>
      <c r="AL101" s="28"/>
    </row>
    <row r="102" spans="1:38" ht="16.5" x14ac:dyDescent="0.25">
      <c r="A102" s="65" t="s">
        <v>441</v>
      </c>
      <c r="B102" s="66"/>
      <c r="C102" s="66"/>
      <c r="D102" s="67"/>
      <c r="E102" s="66"/>
      <c r="F102" s="66"/>
      <c r="G102" s="66"/>
      <c r="S102" s="29"/>
      <c r="T102" s="29"/>
      <c r="U102" s="30"/>
      <c r="V102" s="30"/>
      <c r="W102" s="31"/>
      <c r="X102" s="32"/>
      <c r="Y102" s="34"/>
      <c r="Z102" s="32"/>
      <c r="AA102" s="32"/>
      <c r="AB102" s="32"/>
      <c r="AC102" s="32"/>
      <c r="AD102" s="33"/>
      <c r="AE102" s="33"/>
      <c r="AF102" s="33"/>
      <c r="AG102" s="33"/>
      <c r="AH102" s="33"/>
      <c r="AI102" s="33"/>
      <c r="AJ102" s="33"/>
      <c r="AK102" s="27"/>
      <c r="AL102" s="28"/>
    </row>
    <row r="103" spans="1:38" x14ac:dyDescent="0.25">
      <c r="A103" s="61" t="s">
        <v>442</v>
      </c>
      <c r="B103" s="62"/>
      <c r="C103" s="62"/>
      <c r="D103" s="63"/>
      <c r="E103" s="62"/>
      <c r="F103" s="62"/>
      <c r="G103" s="62"/>
      <c r="S103" s="27"/>
      <c r="T103" s="28"/>
      <c r="U103" s="27"/>
      <c r="V103" s="28"/>
      <c r="W103" s="27"/>
      <c r="X103" s="28"/>
      <c r="Y103" s="27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7"/>
      <c r="AL103" s="28"/>
    </row>
    <row r="104" spans="1:38" ht="18.75" x14ac:dyDescent="0.25">
      <c r="A104" s="61" t="s">
        <v>443</v>
      </c>
      <c r="B104" s="62"/>
      <c r="C104" s="62"/>
      <c r="D104" s="63"/>
      <c r="E104" s="62"/>
      <c r="F104" s="62"/>
      <c r="G104" s="62"/>
      <c r="S104" s="64" t="s">
        <v>444</v>
      </c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</row>
    <row r="105" spans="1:38" x14ac:dyDescent="0.25">
      <c r="A105" s="47" t="s">
        <v>445</v>
      </c>
      <c r="B105" s="48"/>
      <c r="C105" s="48"/>
      <c r="D105" s="49"/>
      <c r="E105" s="48"/>
      <c r="F105" s="48"/>
      <c r="G105" s="48"/>
    </row>
  </sheetData>
  <mergeCells count="20">
    <mergeCell ref="A104:G104"/>
    <mergeCell ref="S104:AL104"/>
    <mergeCell ref="A105:G105"/>
    <mergeCell ref="A99:G99"/>
    <mergeCell ref="S99:AL99"/>
    <mergeCell ref="A100:G100"/>
    <mergeCell ref="A101:G101"/>
    <mergeCell ref="A102:G102"/>
    <mergeCell ref="A103:G103"/>
    <mergeCell ref="A98:G98"/>
    <mergeCell ref="S98:AL98"/>
    <mergeCell ref="A1:E1"/>
    <mergeCell ref="O1:AL1"/>
    <mergeCell ref="A2:E2"/>
    <mergeCell ref="O2:AL2"/>
    <mergeCell ref="A4:AL4"/>
    <mergeCell ref="A5:AL5"/>
    <mergeCell ref="C7:D7"/>
    <mergeCell ref="A97:B97"/>
    <mergeCell ref="S97:AL97"/>
  </mergeCells>
  <printOptions horizontalCentered="1"/>
  <pageMargins left="0" right="0" top="0.25" bottom="0" header="0.3" footer="0"/>
  <pageSetup paperSize="9" scale="85" orientation="portrait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workbookViewId="0">
      <selection activeCell="R8" sqref="R8"/>
    </sheetView>
  </sheetViews>
  <sheetFormatPr defaultRowHeight="15.75" x14ac:dyDescent="0.25"/>
  <cols>
    <col min="1" max="1" width="6.42578125" style="46" customWidth="1"/>
    <col min="2" max="2" width="11" style="21" customWidth="1"/>
    <col min="3" max="3" width="16.140625" style="21" customWidth="1"/>
    <col min="4" max="4" width="7.85546875" style="21" bestFit="1" customWidth="1"/>
    <col min="5" max="5" width="11.28515625" style="46" customWidth="1"/>
    <col min="6" max="6" width="9.140625" style="46"/>
    <col min="7" max="7" width="11" style="46" customWidth="1"/>
    <col min="8" max="8" width="27.7109375" style="21" customWidth="1"/>
    <col min="9" max="9" width="4.7109375" style="21" hidden="1" customWidth="1"/>
    <col min="10" max="10" width="27.140625" style="21" hidden="1" customWidth="1"/>
    <col min="11" max="11" width="38.5703125" style="21" hidden="1" customWidth="1"/>
    <col min="12" max="200" width="9.140625" style="21"/>
    <col min="201" max="201" width="6.42578125" style="21" customWidth="1"/>
    <col min="202" max="202" width="11" style="21" customWidth="1"/>
    <col min="203" max="203" width="16.140625" style="21" customWidth="1"/>
    <col min="204" max="204" width="7.85546875" style="21" bestFit="1" customWidth="1"/>
    <col min="205" max="205" width="11.28515625" style="21" customWidth="1"/>
    <col min="206" max="206" width="9.140625" style="21"/>
    <col min="207" max="207" width="11" style="21" customWidth="1"/>
    <col min="208" max="208" width="27.7109375" style="21" customWidth="1"/>
    <col min="209" max="209" width="4.7109375" style="21" customWidth="1"/>
    <col min="210" max="210" width="27.140625" style="21" customWidth="1"/>
    <col min="211" max="211" width="38.5703125" style="21" customWidth="1"/>
    <col min="212" max="212" width="7.85546875" style="21" bestFit="1" customWidth="1"/>
    <col min="213" max="213" width="9.140625" style="21"/>
    <col min="214" max="214" width="7.85546875" style="21" bestFit="1" customWidth="1"/>
    <col min="215" max="215" width="9.140625" style="21"/>
    <col min="216" max="216" width="7.85546875" style="21" bestFit="1" customWidth="1"/>
    <col min="217" max="217" width="9.140625" style="21"/>
    <col min="218" max="218" width="7.85546875" style="21" bestFit="1" customWidth="1"/>
    <col min="219" max="241" width="9.140625" style="21"/>
    <col min="242" max="242" width="9.42578125" style="21" bestFit="1" customWidth="1"/>
    <col min="243" max="456" width="9.140625" style="21"/>
    <col min="457" max="457" width="6.42578125" style="21" customWidth="1"/>
    <col min="458" max="458" width="11" style="21" customWidth="1"/>
    <col min="459" max="459" width="16.140625" style="21" customWidth="1"/>
    <col min="460" max="460" width="7.85546875" style="21" bestFit="1" customWidth="1"/>
    <col min="461" max="461" width="11.28515625" style="21" customWidth="1"/>
    <col min="462" max="462" width="9.140625" style="21"/>
    <col min="463" max="463" width="11" style="21" customWidth="1"/>
    <col min="464" max="464" width="27.7109375" style="21" customWidth="1"/>
    <col min="465" max="465" width="4.7109375" style="21" customWidth="1"/>
    <col min="466" max="466" width="27.140625" style="21" customWidth="1"/>
    <col min="467" max="467" width="38.5703125" style="21" customWidth="1"/>
    <col min="468" max="468" width="7.85546875" style="21" bestFit="1" customWidth="1"/>
    <col min="469" max="469" width="9.140625" style="21"/>
    <col min="470" max="470" width="7.85546875" style="21" bestFit="1" customWidth="1"/>
    <col min="471" max="471" width="9.140625" style="21"/>
    <col min="472" max="472" width="7.85546875" style="21" bestFit="1" customWidth="1"/>
    <col min="473" max="473" width="9.140625" style="21"/>
    <col min="474" max="474" width="7.85546875" style="21" bestFit="1" customWidth="1"/>
    <col min="475" max="497" width="9.140625" style="21"/>
    <col min="498" max="498" width="9.42578125" style="21" bestFit="1" customWidth="1"/>
    <col min="499" max="712" width="9.140625" style="21"/>
    <col min="713" max="713" width="6.42578125" style="21" customWidth="1"/>
    <col min="714" max="714" width="11" style="21" customWidth="1"/>
    <col min="715" max="715" width="16.140625" style="21" customWidth="1"/>
    <col min="716" max="716" width="7.85546875" style="21" bestFit="1" customWidth="1"/>
    <col min="717" max="717" width="11.28515625" style="21" customWidth="1"/>
    <col min="718" max="718" width="9.140625" style="21"/>
    <col min="719" max="719" width="11" style="21" customWidth="1"/>
    <col min="720" max="720" width="27.7109375" style="21" customWidth="1"/>
    <col min="721" max="721" width="4.7109375" style="21" customWidth="1"/>
    <col min="722" max="722" width="27.140625" style="21" customWidth="1"/>
    <col min="723" max="723" width="38.5703125" style="21" customWidth="1"/>
    <col min="724" max="724" width="7.85546875" style="21" bestFit="1" customWidth="1"/>
    <col min="725" max="725" width="9.140625" style="21"/>
    <col min="726" max="726" width="7.85546875" style="21" bestFit="1" customWidth="1"/>
    <col min="727" max="727" width="9.140625" style="21"/>
    <col min="728" max="728" width="7.85546875" style="21" bestFit="1" customWidth="1"/>
    <col min="729" max="729" width="9.140625" style="21"/>
    <col min="730" max="730" width="7.85546875" style="21" bestFit="1" customWidth="1"/>
    <col min="731" max="753" width="9.140625" style="21"/>
    <col min="754" max="754" width="9.42578125" style="21" bestFit="1" customWidth="1"/>
    <col min="755" max="968" width="9.140625" style="21"/>
    <col min="969" max="969" width="6.42578125" style="21" customWidth="1"/>
    <col min="970" max="970" width="11" style="21" customWidth="1"/>
    <col min="971" max="971" width="16.140625" style="21" customWidth="1"/>
    <col min="972" max="972" width="7.85546875" style="21" bestFit="1" customWidth="1"/>
    <col min="973" max="973" width="11.28515625" style="21" customWidth="1"/>
    <col min="974" max="974" width="9.140625" style="21"/>
    <col min="975" max="975" width="11" style="21" customWidth="1"/>
    <col min="976" max="976" width="27.7109375" style="21" customWidth="1"/>
    <col min="977" max="977" width="4.7109375" style="21" customWidth="1"/>
    <col min="978" max="978" width="27.140625" style="21" customWidth="1"/>
    <col min="979" max="979" width="38.5703125" style="21" customWidth="1"/>
    <col min="980" max="980" width="7.85546875" style="21" bestFit="1" customWidth="1"/>
    <col min="981" max="981" width="9.140625" style="21"/>
    <col min="982" max="982" width="7.85546875" style="21" bestFit="1" customWidth="1"/>
    <col min="983" max="983" width="9.140625" style="21"/>
    <col min="984" max="984" width="7.85546875" style="21" bestFit="1" customWidth="1"/>
    <col min="985" max="985" width="9.140625" style="21"/>
    <col min="986" max="986" width="7.85546875" style="21" bestFit="1" customWidth="1"/>
    <col min="987" max="1009" width="9.140625" style="21"/>
    <col min="1010" max="1010" width="9.42578125" style="21" bestFit="1" customWidth="1"/>
    <col min="1011" max="1224" width="9.140625" style="21"/>
    <col min="1225" max="1225" width="6.42578125" style="21" customWidth="1"/>
    <col min="1226" max="1226" width="11" style="21" customWidth="1"/>
    <col min="1227" max="1227" width="16.140625" style="21" customWidth="1"/>
    <col min="1228" max="1228" width="7.85546875" style="21" bestFit="1" customWidth="1"/>
    <col min="1229" max="1229" width="11.28515625" style="21" customWidth="1"/>
    <col min="1230" max="1230" width="9.140625" style="21"/>
    <col min="1231" max="1231" width="11" style="21" customWidth="1"/>
    <col min="1232" max="1232" width="27.7109375" style="21" customWidth="1"/>
    <col min="1233" max="1233" width="4.7109375" style="21" customWidth="1"/>
    <col min="1234" max="1234" width="27.140625" style="21" customWidth="1"/>
    <col min="1235" max="1235" width="38.5703125" style="21" customWidth="1"/>
    <col min="1236" max="1236" width="7.85546875" style="21" bestFit="1" customWidth="1"/>
    <col min="1237" max="1237" width="9.140625" style="21"/>
    <col min="1238" max="1238" width="7.85546875" style="21" bestFit="1" customWidth="1"/>
    <col min="1239" max="1239" width="9.140625" style="21"/>
    <col min="1240" max="1240" width="7.85546875" style="21" bestFit="1" customWidth="1"/>
    <col min="1241" max="1241" width="9.140625" style="21"/>
    <col min="1242" max="1242" width="7.85546875" style="21" bestFit="1" customWidth="1"/>
    <col min="1243" max="1265" width="9.140625" style="21"/>
    <col min="1266" max="1266" width="9.42578125" style="21" bestFit="1" customWidth="1"/>
    <col min="1267" max="1480" width="9.140625" style="21"/>
    <col min="1481" max="1481" width="6.42578125" style="21" customWidth="1"/>
    <col min="1482" max="1482" width="11" style="21" customWidth="1"/>
    <col min="1483" max="1483" width="16.140625" style="21" customWidth="1"/>
    <col min="1484" max="1484" width="7.85546875" style="21" bestFit="1" customWidth="1"/>
    <col min="1485" max="1485" width="11.28515625" style="21" customWidth="1"/>
    <col min="1486" max="1486" width="9.140625" style="21"/>
    <col min="1487" max="1487" width="11" style="21" customWidth="1"/>
    <col min="1488" max="1488" width="27.7109375" style="21" customWidth="1"/>
    <col min="1489" max="1489" width="4.7109375" style="21" customWidth="1"/>
    <col min="1490" max="1490" width="27.140625" style="21" customWidth="1"/>
    <col min="1491" max="1491" width="38.5703125" style="21" customWidth="1"/>
    <col min="1492" max="1492" width="7.85546875" style="21" bestFit="1" customWidth="1"/>
    <col min="1493" max="1493" width="9.140625" style="21"/>
    <col min="1494" max="1494" width="7.85546875" style="21" bestFit="1" customWidth="1"/>
    <col min="1495" max="1495" width="9.140625" style="21"/>
    <col min="1496" max="1496" width="7.85546875" style="21" bestFit="1" customWidth="1"/>
    <col min="1497" max="1497" width="9.140625" style="21"/>
    <col min="1498" max="1498" width="7.85546875" style="21" bestFit="1" customWidth="1"/>
    <col min="1499" max="1521" width="9.140625" style="21"/>
    <col min="1522" max="1522" width="9.42578125" style="21" bestFit="1" customWidth="1"/>
    <col min="1523" max="1736" width="9.140625" style="21"/>
    <col min="1737" max="1737" width="6.42578125" style="21" customWidth="1"/>
    <col min="1738" max="1738" width="11" style="21" customWidth="1"/>
    <col min="1739" max="1739" width="16.140625" style="21" customWidth="1"/>
    <col min="1740" max="1740" width="7.85546875" style="21" bestFit="1" customWidth="1"/>
    <col min="1741" max="1741" width="11.28515625" style="21" customWidth="1"/>
    <col min="1742" max="1742" width="9.140625" style="21"/>
    <col min="1743" max="1743" width="11" style="21" customWidth="1"/>
    <col min="1744" max="1744" width="27.7109375" style="21" customWidth="1"/>
    <col min="1745" max="1745" width="4.7109375" style="21" customWidth="1"/>
    <col min="1746" max="1746" width="27.140625" style="21" customWidth="1"/>
    <col min="1747" max="1747" width="38.5703125" style="21" customWidth="1"/>
    <col min="1748" max="1748" width="7.85546875" style="21" bestFit="1" customWidth="1"/>
    <col min="1749" max="1749" width="9.140625" style="21"/>
    <col min="1750" max="1750" width="7.85546875" style="21" bestFit="1" customWidth="1"/>
    <col min="1751" max="1751" width="9.140625" style="21"/>
    <col min="1752" max="1752" width="7.85546875" style="21" bestFit="1" customWidth="1"/>
    <col min="1753" max="1753" width="9.140625" style="21"/>
    <col min="1754" max="1754" width="7.85546875" style="21" bestFit="1" customWidth="1"/>
    <col min="1755" max="1777" width="9.140625" style="21"/>
    <col min="1778" max="1778" width="9.42578125" style="21" bestFit="1" customWidth="1"/>
    <col min="1779" max="1992" width="9.140625" style="21"/>
    <col min="1993" max="1993" width="6.42578125" style="21" customWidth="1"/>
    <col min="1994" max="1994" width="11" style="21" customWidth="1"/>
    <col min="1995" max="1995" width="16.140625" style="21" customWidth="1"/>
    <col min="1996" max="1996" width="7.85546875" style="21" bestFit="1" customWidth="1"/>
    <col min="1997" max="1997" width="11.28515625" style="21" customWidth="1"/>
    <col min="1998" max="1998" width="9.140625" style="21"/>
    <col min="1999" max="1999" width="11" style="21" customWidth="1"/>
    <col min="2000" max="2000" width="27.7109375" style="21" customWidth="1"/>
    <col min="2001" max="2001" width="4.7109375" style="21" customWidth="1"/>
    <col min="2002" max="2002" width="27.140625" style="21" customWidth="1"/>
    <col min="2003" max="2003" width="38.5703125" style="21" customWidth="1"/>
    <col min="2004" max="2004" width="7.85546875" style="21" bestFit="1" customWidth="1"/>
    <col min="2005" max="2005" width="9.140625" style="21"/>
    <col min="2006" max="2006" width="7.85546875" style="21" bestFit="1" customWidth="1"/>
    <col min="2007" max="2007" width="9.140625" style="21"/>
    <col min="2008" max="2008" width="7.85546875" style="21" bestFit="1" customWidth="1"/>
    <col min="2009" max="2009" width="9.140625" style="21"/>
    <col min="2010" max="2010" width="7.85546875" style="21" bestFit="1" customWidth="1"/>
    <col min="2011" max="2033" width="9.140625" style="21"/>
    <col min="2034" max="2034" width="9.42578125" style="21" bestFit="1" customWidth="1"/>
    <col min="2035" max="2248" width="9.140625" style="21"/>
    <col min="2249" max="2249" width="6.42578125" style="21" customWidth="1"/>
    <col min="2250" max="2250" width="11" style="21" customWidth="1"/>
    <col min="2251" max="2251" width="16.140625" style="21" customWidth="1"/>
    <col min="2252" max="2252" width="7.85546875" style="21" bestFit="1" customWidth="1"/>
    <col min="2253" max="2253" width="11.28515625" style="21" customWidth="1"/>
    <col min="2254" max="2254" width="9.140625" style="21"/>
    <col min="2255" max="2255" width="11" style="21" customWidth="1"/>
    <col min="2256" max="2256" width="27.7109375" style="21" customWidth="1"/>
    <col min="2257" max="2257" width="4.7109375" style="21" customWidth="1"/>
    <col min="2258" max="2258" width="27.140625" style="21" customWidth="1"/>
    <col min="2259" max="2259" width="38.5703125" style="21" customWidth="1"/>
    <col min="2260" max="2260" width="7.85546875" style="21" bestFit="1" customWidth="1"/>
    <col min="2261" max="2261" width="9.140625" style="21"/>
    <col min="2262" max="2262" width="7.85546875" style="21" bestFit="1" customWidth="1"/>
    <col min="2263" max="2263" width="9.140625" style="21"/>
    <col min="2264" max="2264" width="7.85546875" style="21" bestFit="1" customWidth="1"/>
    <col min="2265" max="2265" width="9.140625" style="21"/>
    <col min="2266" max="2266" width="7.85546875" style="21" bestFit="1" customWidth="1"/>
    <col min="2267" max="2289" width="9.140625" style="21"/>
    <col min="2290" max="2290" width="9.42578125" style="21" bestFit="1" customWidth="1"/>
    <col min="2291" max="2504" width="9.140625" style="21"/>
    <col min="2505" max="2505" width="6.42578125" style="21" customWidth="1"/>
    <col min="2506" max="2506" width="11" style="21" customWidth="1"/>
    <col min="2507" max="2507" width="16.140625" style="21" customWidth="1"/>
    <col min="2508" max="2508" width="7.85546875" style="21" bestFit="1" customWidth="1"/>
    <col min="2509" max="2509" width="11.28515625" style="21" customWidth="1"/>
    <col min="2510" max="2510" width="9.140625" style="21"/>
    <col min="2511" max="2511" width="11" style="21" customWidth="1"/>
    <col min="2512" max="2512" width="27.7109375" style="21" customWidth="1"/>
    <col min="2513" max="2513" width="4.7109375" style="21" customWidth="1"/>
    <col min="2514" max="2514" width="27.140625" style="21" customWidth="1"/>
    <col min="2515" max="2515" width="38.5703125" style="21" customWidth="1"/>
    <col min="2516" max="2516" width="7.85546875" style="21" bestFit="1" customWidth="1"/>
    <col min="2517" max="2517" width="9.140625" style="21"/>
    <col min="2518" max="2518" width="7.85546875" style="21" bestFit="1" customWidth="1"/>
    <col min="2519" max="2519" width="9.140625" style="21"/>
    <col min="2520" max="2520" width="7.85546875" style="21" bestFit="1" customWidth="1"/>
    <col min="2521" max="2521" width="9.140625" style="21"/>
    <col min="2522" max="2522" width="7.85546875" style="21" bestFit="1" customWidth="1"/>
    <col min="2523" max="2545" width="9.140625" style="21"/>
    <col min="2546" max="2546" width="9.42578125" style="21" bestFit="1" customWidth="1"/>
    <col min="2547" max="2760" width="9.140625" style="21"/>
    <col min="2761" max="2761" width="6.42578125" style="21" customWidth="1"/>
    <col min="2762" max="2762" width="11" style="21" customWidth="1"/>
    <col min="2763" max="2763" width="16.140625" style="21" customWidth="1"/>
    <col min="2764" max="2764" width="7.85546875" style="21" bestFit="1" customWidth="1"/>
    <col min="2765" max="2765" width="11.28515625" style="21" customWidth="1"/>
    <col min="2766" max="2766" width="9.140625" style="21"/>
    <col min="2767" max="2767" width="11" style="21" customWidth="1"/>
    <col min="2768" max="2768" width="27.7109375" style="21" customWidth="1"/>
    <col min="2769" max="2769" width="4.7109375" style="21" customWidth="1"/>
    <col min="2770" max="2770" width="27.140625" style="21" customWidth="1"/>
    <col min="2771" max="2771" width="38.5703125" style="21" customWidth="1"/>
    <col min="2772" max="2772" width="7.85546875" style="21" bestFit="1" customWidth="1"/>
    <col min="2773" max="2773" width="9.140625" style="21"/>
    <col min="2774" max="2774" width="7.85546875" style="21" bestFit="1" customWidth="1"/>
    <col min="2775" max="2775" width="9.140625" style="21"/>
    <col min="2776" max="2776" width="7.85546875" style="21" bestFit="1" customWidth="1"/>
    <col min="2777" max="2777" width="9.140625" style="21"/>
    <col min="2778" max="2778" width="7.85546875" style="21" bestFit="1" customWidth="1"/>
    <col min="2779" max="2801" width="9.140625" style="21"/>
    <col min="2802" max="2802" width="9.42578125" style="21" bestFit="1" customWidth="1"/>
    <col min="2803" max="3016" width="9.140625" style="21"/>
    <col min="3017" max="3017" width="6.42578125" style="21" customWidth="1"/>
    <col min="3018" max="3018" width="11" style="21" customWidth="1"/>
    <col min="3019" max="3019" width="16.140625" style="21" customWidth="1"/>
    <col min="3020" max="3020" width="7.85546875" style="21" bestFit="1" customWidth="1"/>
    <col min="3021" max="3021" width="11.28515625" style="21" customWidth="1"/>
    <col min="3022" max="3022" width="9.140625" style="21"/>
    <col min="3023" max="3023" width="11" style="21" customWidth="1"/>
    <col min="3024" max="3024" width="27.7109375" style="21" customWidth="1"/>
    <col min="3025" max="3025" width="4.7109375" style="21" customWidth="1"/>
    <col min="3026" max="3026" width="27.140625" style="21" customWidth="1"/>
    <col min="3027" max="3027" width="38.5703125" style="21" customWidth="1"/>
    <col min="3028" max="3028" width="7.85546875" style="21" bestFit="1" customWidth="1"/>
    <col min="3029" max="3029" width="9.140625" style="21"/>
    <col min="3030" max="3030" width="7.85546875" style="21" bestFit="1" customWidth="1"/>
    <col min="3031" max="3031" width="9.140625" style="21"/>
    <col min="3032" max="3032" width="7.85546875" style="21" bestFit="1" customWidth="1"/>
    <col min="3033" max="3033" width="9.140625" style="21"/>
    <col min="3034" max="3034" width="7.85546875" style="21" bestFit="1" customWidth="1"/>
    <col min="3035" max="3057" width="9.140625" style="21"/>
    <col min="3058" max="3058" width="9.42578125" style="21" bestFit="1" customWidth="1"/>
    <col min="3059" max="3272" width="9.140625" style="21"/>
    <col min="3273" max="3273" width="6.42578125" style="21" customWidth="1"/>
    <col min="3274" max="3274" width="11" style="21" customWidth="1"/>
    <col min="3275" max="3275" width="16.140625" style="21" customWidth="1"/>
    <col min="3276" max="3276" width="7.85546875" style="21" bestFit="1" customWidth="1"/>
    <col min="3277" max="3277" width="11.28515625" style="21" customWidth="1"/>
    <col min="3278" max="3278" width="9.140625" style="21"/>
    <col min="3279" max="3279" width="11" style="21" customWidth="1"/>
    <col min="3280" max="3280" width="27.7109375" style="21" customWidth="1"/>
    <col min="3281" max="3281" width="4.7109375" style="21" customWidth="1"/>
    <col min="3282" max="3282" width="27.140625" style="21" customWidth="1"/>
    <col min="3283" max="3283" width="38.5703125" style="21" customWidth="1"/>
    <col min="3284" max="3284" width="7.85546875" style="21" bestFit="1" customWidth="1"/>
    <col min="3285" max="3285" width="9.140625" style="21"/>
    <col min="3286" max="3286" width="7.85546875" style="21" bestFit="1" customWidth="1"/>
    <col min="3287" max="3287" width="9.140625" style="21"/>
    <col min="3288" max="3288" width="7.85546875" style="21" bestFit="1" customWidth="1"/>
    <col min="3289" max="3289" width="9.140625" style="21"/>
    <col min="3290" max="3290" width="7.85546875" style="21" bestFit="1" customWidth="1"/>
    <col min="3291" max="3313" width="9.140625" style="21"/>
    <col min="3314" max="3314" width="9.42578125" style="21" bestFit="1" customWidth="1"/>
    <col min="3315" max="3528" width="9.140625" style="21"/>
    <col min="3529" max="3529" width="6.42578125" style="21" customWidth="1"/>
    <col min="3530" max="3530" width="11" style="21" customWidth="1"/>
    <col min="3531" max="3531" width="16.140625" style="21" customWidth="1"/>
    <col min="3532" max="3532" width="7.85546875" style="21" bestFit="1" customWidth="1"/>
    <col min="3533" max="3533" width="11.28515625" style="21" customWidth="1"/>
    <col min="3534" max="3534" width="9.140625" style="21"/>
    <col min="3535" max="3535" width="11" style="21" customWidth="1"/>
    <col min="3536" max="3536" width="27.7109375" style="21" customWidth="1"/>
    <col min="3537" max="3537" width="4.7109375" style="21" customWidth="1"/>
    <col min="3538" max="3538" width="27.140625" style="21" customWidth="1"/>
    <col min="3539" max="3539" width="38.5703125" style="21" customWidth="1"/>
    <col min="3540" max="3540" width="7.85546875" style="21" bestFit="1" customWidth="1"/>
    <col min="3541" max="3541" width="9.140625" style="21"/>
    <col min="3542" max="3542" width="7.85546875" style="21" bestFit="1" customWidth="1"/>
    <col min="3543" max="3543" width="9.140625" style="21"/>
    <col min="3544" max="3544" width="7.85546875" style="21" bestFit="1" customWidth="1"/>
    <col min="3545" max="3545" width="9.140625" style="21"/>
    <col min="3546" max="3546" width="7.85546875" style="21" bestFit="1" customWidth="1"/>
    <col min="3547" max="3569" width="9.140625" style="21"/>
    <col min="3570" max="3570" width="9.42578125" style="21" bestFit="1" customWidth="1"/>
    <col min="3571" max="3784" width="9.140625" style="21"/>
    <col min="3785" max="3785" width="6.42578125" style="21" customWidth="1"/>
    <col min="3786" max="3786" width="11" style="21" customWidth="1"/>
    <col min="3787" max="3787" width="16.140625" style="21" customWidth="1"/>
    <col min="3788" max="3788" width="7.85546875" style="21" bestFit="1" customWidth="1"/>
    <col min="3789" max="3789" width="11.28515625" style="21" customWidth="1"/>
    <col min="3790" max="3790" width="9.140625" style="21"/>
    <col min="3791" max="3791" width="11" style="21" customWidth="1"/>
    <col min="3792" max="3792" width="27.7109375" style="21" customWidth="1"/>
    <col min="3793" max="3793" width="4.7109375" style="21" customWidth="1"/>
    <col min="3794" max="3794" width="27.140625" style="21" customWidth="1"/>
    <col min="3795" max="3795" width="38.5703125" style="21" customWidth="1"/>
    <col min="3796" max="3796" width="7.85546875" style="21" bestFit="1" customWidth="1"/>
    <col min="3797" max="3797" width="9.140625" style="21"/>
    <col min="3798" max="3798" width="7.85546875" style="21" bestFit="1" customWidth="1"/>
    <col min="3799" max="3799" width="9.140625" style="21"/>
    <col min="3800" max="3800" width="7.85546875" style="21" bestFit="1" customWidth="1"/>
    <col min="3801" max="3801" width="9.140625" style="21"/>
    <col min="3802" max="3802" width="7.85546875" style="21" bestFit="1" customWidth="1"/>
    <col min="3803" max="3825" width="9.140625" style="21"/>
    <col min="3826" max="3826" width="9.42578125" style="21" bestFit="1" customWidth="1"/>
    <col min="3827" max="4040" width="9.140625" style="21"/>
    <col min="4041" max="4041" width="6.42578125" style="21" customWidth="1"/>
    <col min="4042" max="4042" width="11" style="21" customWidth="1"/>
    <col min="4043" max="4043" width="16.140625" style="21" customWidth="1"/>
    <col min="4044" max="4044" width="7.85546875" style="21" bestFit="1" customWidth="1"/>
    <col min="4045" max="4045" width="11.28515625" style="21" customWidth="1"/>
    <col min="4046" max="4046" width="9.140625" style="21"/>
    <col min="4047" max="4047" width="11" style="21" customWidth="1"/>
    <col min="4048" max="4048" width="27.7109375" style="21" customWidth="1"/>
    <col min="4049" max="4049" width="4.7109375" style="21" customWidth="1"/>
    <col min="4050" max="4050" width="27.140625" style="21" customWidth="1"/>
    <col min="4051" max="4051" width="38.5703125" style="21" customWidth="1"/>
    <col min="4052" max="4052" width="7.85546875" style="21" bestFit="1" customWidth="1"/>
    <col min="4053" max="4053" width="9.140625" style="21"/>
    <col min="4054" max="4054" width="7.85546875" style="21" bestFit="1" customWidth="1"/>
    <col min="4055" max="4055" width="9.140625" style="21"/>
    <col min="4056" max="4056" width="7.85546875" style="21" bestFit="1" customWidth="1"/>
    <col min="4057" max="4057" width="9.140625" style="21"/>
    <col min="4058" max="4058" width="7.85546875" style="21" bestFit="1" customWidth="1"/>
    <col min="4059" max="4081" width="9.140625" style="21"/>
    <col min="4082" max="4082" width="9.42578125" style="21" bestFit="1" customWidth="1"/>
    <col min="4083" max="4296" width="9.140625" style="21"/>
    <col min="4297" max="4297" width="6.42578125" style="21" customWidth="1"/>
    <col min="4298" max="4298" width="11" style="21" customWidth="1"/>
    <col min="4299" max="4299" width="16.140625" style="21" customWidth="1"/>
    <col min="4300" max="4300" width="7.85546875" style="21" bestFit="1" customWidth="1"/>
    <col min="4301" max="4301" width="11.28515625" style="21" customWidth="1"/>
    <col min="4302" max="4302" width="9.140625" style="21"/>
    <col min="4303" max="4303" width="11" style="21" customWidth="1"/>
    <col min="4304" max="4304" width="27.7109375" style="21" customWidth="1"/>
    <col min="4305" max="4305" width="4.7109375" style="21" customWidth="1"/>
    <col min="4306" max="4306" width="27.140625" style="21" customWidth="1"/>
    <col min="4307" max="4307" width="38.5703125" style="21" customWidth="1"/>
    <col min="4308" max="4308" width="7.85546875" style="21" bestFit="1" customWidth="1"/>
    <col min="4309" max="4309" width="9.140625" style="21"/>
    <col min="4310" max="4310" width="7.85546875" style="21" bestFit="1" customWidth="1"/>
    <col min="4311" max="4311" width="9.140625" style="21"/>
    <col min="4312" max="4312" width="7.85546875" style="21" bestFit="1" customWidth="1"/>
    <col min="4313" max="4313" width="9.140625" style="21"/>
    <col min="4314" max="4314" width="7.85546875" style="21" bestFit="1" customWidth="1"/>
    <col min="4315" max="4337" width="9.140625" style="21"/>
    <col min="4338" max="4338" width="9.42578125" style="21" bestFit="1" customWidth="1"/>
    <col min="4339" max="4552" width="9.140625" style="21"/>
    <col min="4553" max="4553" width="6.42578125" style="21" customWidth="1"/>
    <col min="4554" max="4554" width="11" style="21" customWidth="1"/>
    <col min="4555" max="4555" width="16.140625" style="21" customWidth="1"/>
    <col min="4556" max="4556" width="7.85546875" style="21" bestFit="1" customWidth="1"/>
    <col min="4557" max="4557" width="11.28515625" style="21" customWidth="1"/>
    <col min="4558" max="4558" width="9.140625" style="21"/>
    <col min="4559" max="4559" width="11" style="21" customWidth="1"/>
    <col min="4560" max="4560" width="27.7109375" style="21" customWidth="1"/>
    <col min="4561" max="4561" width="4.7109375" style="21" customWidth="1"/>
    <col min="4562" max="4562" width="27.140625" style="21" customWidth="1"/>
    <col min="4563" max="4563" width="38.5703125" style="21" customWidth="1"/>
    <col min="4564" max="4564" width="7.85546875" style="21" bestFit="1" customWidth="1"/>
    <col min="4565" max="4565" width="9.140625" style="21"/>
    <col min="4566" max="4566" width="7.85546875" style="21" bestFit="1" customWidth="1"/>
    <col min="4567" max="4567" width="9.140625" style="21"/>
    <col min="4568" max="4568" width="7.85546875" style="21" bestFit="1" customWidth="1"/>
    <col min="4569" max="4569" width="9.140625" style="21"/>
    <col min="4570" max="4570" width="7.85546875" style="21" bestFit="1" customWidth="1"/>
    <col min="4571" max="4593" width="9.140625" style="21"/>
    <col min="4594" max="4594" width="9.42578125" style="21" bestFit="1" customWidth="1"/>
    <col min="4595" max="4808" width="9.140625" style="21"/>
    <col min="4809" max="4809" width="6.42578125" style="21" customWidth="1"/>
    <col min="4810" max="4810" width="11" style="21" customWidth="1"/>
    <col min="4811" max="4811" width="16.140625" style="21" customWidth="1"/>
    <col min="4812" max="4812" width="7.85546875" style="21" bestFit="1" customWidth="1"/>
    <col min="4813" max="4813" width="11.28515625" style="21" customWidth="1"/>
    <col min="4814" max="4814" width="9.140625" style="21"/>
    <col min="4815" max="4815" width="11" style="21" customWidth="1"/>
    <col min="4816" max="4816" width="27.7109375" style="21" customWidth="1"/>
    <col min="4817" max="4817" width="4.7109375" style="21" customWidth="1"/>
    <col min="4818" max="4818" width="27.140625" style="21" customWidth="1"/>
    <col min="4819" max="4819" width="38.5703125" style="21" customWidth="1"/>
    <col min="4820" max="4820" width="7.85546875" style="21" bestFit="1" customWidth="1"/>
    <col min="4821" max="4821" width="9.140625" style="21"/>
    <col min="4822" max="4822" width="7.85546875" style="21" bestFit="1" customWidth="1"/>
    <col min="4823" max="4823" width="9.140625" style="21"/>
    <col min="4824" max="4824" width="7.85546875" style="21" bestFit="1" customWidth="1"/>
    <col min="4825" max="4825" width="9.140625" style="21"/>
    <col min="4826" max="4826" width="7.85546875" style="21" bestFit="1" customWidth="1"/>
    <col min="4827" max="4849" width="9.140625" style="21"/>
    <col min="4850" max="4850" width="9.42578125" style="21" bestFit="1" customWidth="1"/>
    <col min="4851" max="5064" width="9.140625" style="21"/>
    <col min="5065" max="5065" width="6.42578125" style="21" customWidth="1"/>
    <col min="5066" max="5066" width="11" style="21" customWidth="1"/>
    <col min="5067" max="5067" width="16.140625" style="21" customWidth="1"/>
    <col min="5068" max="5068" width="7.85546875" style="21" bestFit="1" customWidth="1"/>
    <col min="5069" max="5069" width="11.28515625" style="21" customWidth="1"/>
    <col min="5070" max="5070" width="9.140625" style="21"/>
    <col min="5071" max="5071" width="11" style="21" customWidth="1"/>
    <col min="5072" max="5072" width="27.7109375" style="21" customWidth="1"/>
    <col min="5073" max="5073" width="4.7109375" style="21" customWidth="1"/>
    <col min="5074" max="5074" width="27.140625" style="21" customWidth="1"/>
    <col min="5075" max="5075" width="38.5703125" style="21" customWidth="1"/>
    <col min="5076" max="5076" width="7.85546875" style="21" bestFit="1" customWidth="1"/>
    <col min="5077" max="5077" width="9.140625" style="21"/>
    <col min="5078" max="5078" width="7.85546875" style="21" bestFit="1" customWidth="1"/>
    <col min="5079" max="5079" width="9.140625" style="21"/>
    <col min="5080" max="5080" width="7.85546875" style="21" bestFit="1" customWidth="1"/>
    <col min="5081" max="5081" width="9.140625" style="21"/>
    <col min="5082" max="5082" width="7.85546875" style="21" bestFit="1" customWidth="1"/>
    <col min="5083" max="5105" width="9.140625" style="21"/>
    <col min="5106" max="5106" width="9.42578125" style="21" bestFit="1" customWidth="1"/>
    <col min="5107" max="5320" width="9.140625" style="21"/>
    <col min="5321" max="5321" width="6.42578125" style="21" customWidth="1"/>
    <col min="5322" max="5322" width="11" style="21" customWidth="1"/>
    <col min="5323" max="5323" width="16.140625" style="21" customWidth="1"/>
    <col min="5324" max="5324" width="7.85546875" style="21" bestFit="1" customWidth="1"/>
    <col min="5325" max="5325" width="11.28515625" style="21" customWidth="1"/>
    <col min="5326" max="5326" width="9.140625" style="21"/>
    <col min="5327" max="5327" width="11" style="21" customWidth="1"/>
    <col min="5328" max="5328" width="27.7109375" style="21" customWidth="1"/>
    <col min="5329" max="5329" width="4.7109375" style="21" customWidth="1"/>
    <col min="5330" max="5330" width="27.140625" style="21" customWidth="1"/>
    <col min="5331" max="5331" width="38.5703125" style="21" customWidth="1"/>
    <col min="5332" max="5332" width="7.85546875" style="21" bestFit="1" customWidth="1"/>
    <col min="5333" max="5333" width="9.140625" style="21"/>
    <col min="5334" max="5334" width="7.85546875" style="21" bestFit="1" customWidth="1"/>
    <col min="5335" max="5335" width="9.140625" style="21"/>
    <col min="5336" max="5336" width="7.85546875" style="21" bestFit="1" customWidth="1"/>
    <col min="5337" max="5337" width="9.140625" style="21"/>
    <col min="5338" max="5338" width="7.85546875" style="21" bestFit="1" customWidth="1"/>
    <col min="5339" max="5361" width="9.140625" style="21"/>
    <col min="5362" max="5362" width="9.42578125" style="21" bestFit="1" customWidth="1"/>
    <col min="5363" max="5576" width="9.140625" style="21"/>
    <col min="5577" max="5577" width="6.42578125" style="21" customWidth="1"/>
    <col min="5578" max="5578" width="11" style="21" customWidth="1"/>
    <col min="5579" max="5579" width="16.140625" style="21" customWidth="1"/>
    <col min="5580" max="5580" width="7.85546875" style="21" bestFit="1" customWidth="1"/>
    <col min="5581" max="5581" width="11.28515625" style="21" customWidth="1"/>
    <col min="5582" max="5582" width="9.140625" style="21"/>
    <col min="5583" max="5583" width="11" style="21" customWidth="1"/>
    <col min="5584" max="5584" width="27.7109375" style="21" customWidth="1"/>
    <col min="5585" max="5585" width="4.7109375" style="21" customWidth="1"/>
    <col min="5586" max="5586" width="27.140625" style="21" customWidth="1"/>
    <col min="5587" max="5587" width="38.5703125" style="21" customWidth="1"/>
    <col min="5588" max="5588" width="7.85546875" style="21" bestFit="1" customWidth="1"/>
    <col min="5589" max="5589" width="9.140625" style="21"/>
    <col min="5590" max="5590" width="7.85546875" style="21" bestFit="1" customWidth="1"/>
    <col min="5591" max="5591" width="9.140625" style="21"/>
    <col min="5592" max="5592" width="7.85546875" style="21" bestFit="1" customWidth="1"/>
    <col min="5593" max="5593" width="9.140625" style="21"/>
    <col min="5594" max="5594" width="7.85546875" style="21" bestFit="1" customWidth="1"/>
    <col min="5595" max="5617" width="9.140625" style="21"/>
    <col min="5618" max="5618" width="9.42578125" style="21" bestFit="1" customWidth="1"/>
    <col min="5619" max="5832" width="9.140625" style="21"/>
    <col min="5833" max="5833" width="6.42578125" style="21" customWidth="1"/>
    <col min="5834" max="5834" width="11" style="21" customWidth="1"/>
    <col min="5835" max="5835" width="16.140625" style="21" customWidth="1"/>
    <col min="5836" max="5836" width="7.85546875" style="21" bestFit="1" customWidth="1"/>
    <col min="5837" max="5837" width="11.28515625" style="21" customWidth="1"/>
    <col min="5838" max="5838" width="9.140625" style="21"/>
    <col min="5839" max="5839" width="11" style="21" customWidth="1"/>
    <col min="5840" max="5840" width="27.7109375" style="21" customWidth="1"/>
    <col min="5841" max="5841" width="4.7109375" style="21" customWidth="1"/>
    <col min="5842" max="5842" width="27.140625" style="21" customWidth="1"/>
    <col min="5843" max="5843" width="38.5703125" style="21" customWidth="1"/>
    <col min="5844" max="5844" width="7.85546875" style="21" bestFit="1" customWidth="1"/>
    <col min="5845" max="5845" width="9.140625" style="21"/>
    <col min="5846" max="5846" width="7.85546875" style="21" bestFit="1" customWidth="1"/>
    <col min="5847" max="5847" width="9.140625" style="21"/>
    <col min="5848" max="5848" width="7.85546875" style="21" bestFit="1" customWidth="1"/>
    <col min="5849" max="5849" width="9.140625" style="21"/>
    <col min="5850" max="5850" width="7.85546875" style="21" bestFit="1" customWidth="1"/>
    <col min="5851" max="5873" width="9.140625" style="21"/>
    <col min="5874" max="5874" width="9.42578125" style="21" bestFit="1" customWidth="1"/>
    <col min="5875" max="6088" width="9.140625" style="21"/>
    <col min="6089" max="6089" width="6.42578125" style="21" customWidth="1"/>
    <col min="6090" max="6090" width="11" style="21" customWidth="1"/>
    <col min="6091" max="6091" width="16.140625" style="21" customWidth="1"/>
    <col min="6092" max="6092" width="7.85546875" style="21" bestFit="1" customWidth="1"/>
    <col min="6093" max="6093" width="11.28515625" style="21" customWidth="1"/>
    <col min="6094" max="6094" width="9.140625" style="21"/>
    <col min="6095" max="6095" width="11" style="21" customWidth="1"/>
    <col min="6096" max="6096" width="27.7109375" style="21" customWidth="1"/>
    <col min="6097" max="6097" width="4.7109375" style="21" customWidth="1"/>
    <col min="6098" max="6098" width="27.140625" style="21" customWidth="1"/>
    <col min="6099" max="6099" width="38.5703125" style="21" customWidth="1"/>
    <col min="6100" max="6100" width="7.85546875" style="21" bestFit="1" customWidth="1"/>
    <col min="6101" max="6101" width="9.140625" style="21"/>
    <col min="6102" max="6102" width="7.85546875" style="21" bestFit="1" customWidth="1"/>
    <col min="6103" max="6103" width="9.140625" style="21"/>
    <col min="6104" max="6104" width="7.85546875" style="21" bestFit="1" customWidth="1"/>
    <col min="6105" max="6105" width="9.140625" style="21"/>
    <col min="6106" max="6106" width="7.85546875" style="21" bestFit="1" customWidth="1"/>
    <col min="6107" max="6129" width="9.140625" style="21"/>
    <col min="6130" max="6130" width="9.42578125" style="21" bestFit="1" customWidth="1"/>
    <col min="6131" max="6344" width="9.140625" style="21"/>
    <col min="6345" max="6345" width="6.42578125" style="21" customWidth="1"/>
    <col min="6346" max="6346" width="11" style="21" customWidth="1"/>
    <col min="6347" max="6347" width="16.140625" style="21" customWidth="1"/>
    <col min="6348" max="6348" width="7.85546875" style="21" bestFit="1" customWidth="1"/>
    <col min="6349" max="6349" width="11.28515625" style="21" customWidth="1"/>
    <col min="6350" max="6350" width="9.140625" style="21"/>
    <col min="6351" max="6351" width="11" style="21" customWidth="1"/>
    <col min="6352" max="6352" width="27.7109375" style="21" customWidth="1"/>
    <col min="6353" max="6353" width="4.7109375" style="21" customWidth="1"/>
    <col min="6354" max="6354" width="27.140625" style="21" customWidth="1"/>
    <col min="6355" max="6355" width="38.5703125" style="21" customWidth="1"/>
    <col min="6356" max="6356" width="7.85546875" style="21" bestFit="1" customWidth="1"/>
    <col min="6357" max="6357" width="9.140625" style="21"/>
    <col min="6358" max="6358" width="7.85546875" style="21" bestFit="1" customWidth="1"/>
    <col min="6359" max="6359" width="9.140625" style="21"/>
    <col min="6360" max="6360" width="7.85546875" style="21" bestFit="1" customWidth="1"/>
    <col min="6361" max="6361" width="9.140625" style="21"/>
    <col min="6362" max="6362" width="7.85546875" style="21" bestFit="1" customWidth="1"/>
    <col min="6363" max="6385" width="9.140625" style="21"/>
    <col min="6386" max="6386" width="9.42578125" style="21" bestFit="1" customWidth="1"/>
    <col min="6387" max="6600" width="9.140625" style="21"/>
    <col min="6601" max="6601" width="6.42578125" style="21" customWidth="1"/>
    <col min="6602" max="6602" width="11" style="21" customWidth="1"/>
    <col min="6603" max="6603" width="16.140625" style="21" customWidth="1"/>
    <col min="6604" max="6604" width="7.85546875" style="21" bestFit="1" customWidth="1"/>
    <col min="6605" max="6605" width="11.28515625" style="21" customWidth="1"/>
    <col min="6606" max="6606" width="9.140625" style="21"/>
    <col min="6607" max="6607" width="11" style="21" customWidth="1"/>
    <col min="6608" max="6608" width="27.7109375" style="21" customWidth="1"/>
    <col min="6609" max="6609" width="4.7109375" style="21" customWidth="1"/>
    <col min="6610" max="6610" width="27.140625" style="21" customWidth="1"/>
    <col min="6611" max="6611" width="38.5703125" style="21" customWidth="1"/>
    <col min="6612" max="6612" width="7.85546875" style="21" bestFit="1" customWidth="1"/>
    <col min="6613" max="6613" width="9.140625" style="21"/>
    <col min="6614" max="6614" width="7.85546875" style="21" bestFit="1" customWidth="1"/>
    <col min="6615" max="6615" width="9.140625" style="21"/>
    <col min="6616" max="6616" width="7.85546875" style="21" bestFit="1" customWidth="1"/>
    <col min="6617" max="6617" width="9.140625" style="21"/>
    <col min="6618" max="6618" width="7.85546875" style="21" bestFit="1" customWidth="1"/>
    <col min="6619" max="6641" width="9.140625" style="21"/>
    <col min="6642" max="6642" width="9.42578125" style="21" bestFit="1" customWidth="1"/>
    <col min="6643" max="6856" width="9.140625" style="21"/>
    <col min="6857" max="6857" width="6.42578125" style="21" customWidth="1"/>
    <col min="6858" max="6858" width="11" style="21" customWidth="1"/>
    <col min="6859" max="6859" width="16.140625" style="21" customWidth="1"/>
    <col min="6860" max="6860" width="7.85546875" style="21" bestFit="1" customWidth="1"/>
    <col min="6861" max="6861" width="11.28515625" style="21" customWidth="1"/>
    <col min="6862" max="6862" width="9.140625" style="21"/>
    <col min="6863" max="6863" width="11" style="21" customWidth="1"/>
    <col min="6864" max="6864" width="27.7109375" style="21" customWidth="1"/>
    <col min="6865" max="6865" width="4.7109375" style="21" customWidth="1"/>
    <col min="6866" max="6866" width="27.140625" style="21" customWidth="1"/>
    <col min="6867" max="6867" width="38.5703125" style="21" customWidth="1"/>
    <col min="6868" max="6868" width="7.85546875" style="21" bestFit="1" customWidth="1"/>
    <col min="6869" max="6869" width="9.140625" style="21"/>
    <col min="6870" max="6870" width="7.85546875" style="21" bestFit="1" customWidth="1"/>
    <col min="6871" max="6871" width="9.140625" style="21"/>
    <col min="6872" max="6872" width="7.85546875" style="21" bestFit="1" customWidth="1"/>
    <col min="6873" max="6873" width="9.140625" style="21"/>
    <col min="6874" max="6874" width="7.85546875" style="21" bestFit="1" customWidth="1"/>
    <col min="6875" max="6897" width="9.140625" style="21"/>
    <col min="6898" max="6898" width="9.42578125" style="21" bestFit="1" customWidth="1"/>
    <col min="6899" max="7112" width="9.140625" style="21"/>
    <col min="7113" max="7113" width="6.42578125" style="21" customWidth="1"/>
    <col min="7114" max="7114" width="11" style="21" customWidth="1"/>
    <col min="7115" max="7115" width="16.140625" style="21" customWidth="1"/>
    <col min="7116" max="7116" width="7.85546875" style="21" bestFit="1" customWidth="1"/>
    <col min="7117" max="7117" width="11.28515625" style="21" customWidth="1"/>
    <col min="7118" max="7118" width="9.140625" style="21"/>
    <col min="7119" max="7119" width="11" style="21" customWidth="1"/>
    <col min="7120" max="7120" width="27.7109375" style="21" customWidth="1"/>
    <col min="7121" max="7121" width="4.7109375" style="21" customWidth="1"/>
    <col min="7122" max="7122" width="27.140625" style="21" customWidth="1"/>
    <col min="7123" max="7123" width="38.5703125" style="21" customWidth="1"/>
    <col min="7124" max="7124" width="7.85546875" style="21" bestFit="1" customWidth="1"/>
    <col min="7125" max="7125" width="9.140625" style="21"/>
    <col min="7126" max="7126" width="7.85546875" style="21" bestFit="1" customWidth="1"/>
    <col min="7127" max="7127" width="9.140625" style="21"/>
    <col min="7128" max="7128" width="7.85546875" style="21" bestFit="1" customWidth="1"/>
    <col min="7129" max="7129" width="9.140625" style="21"/>
    <col min="7130" max="7130" width="7.85546875" style="21" bestFit="1" customWidth="1"/>
    <col min="7131" max="7153" width="9.140625" style="21"/>
    <col min="7154" max="7154" width="9.42578125" style="21" bestFit="1" customWidth="1"/>
    <col min="7155" max="7368" width="9.140625" style="21"/>
    <col min="7369" max="7369" width="6.42578125" style="21" customWidth="1"/>
    <col min="7370" max="7370" width="11" style="21" customWidth="1"/>
    <col min="7371" max="7371" width="16.140625" style="21" customWidth="1"/>
    <col min="7372" max="7372" width="7.85546875" style="21" bestFit="1" customWidth="1"/>
    <col min="7373" max="7373" width="11.28515625" style="21" customWidth="1"/>
    <col min="7374" max="7374" width="9.140625" style="21"/>
    <col min="7375" max="7375" width="11" style="21" customWidth="1"/>
    <col min="7376" max="7376" width="27.7109375" style="21" customWidth="1"/>
    <col min="7377" max="7377" width="4.7109375" style="21" customWidth="1"/>
    <col min="7378" max="7378" width="27.140625" style="21" customWidth="1"/>
    <col min="7379" max="7379" width="38.5703125" style="21" customWidth="1"/>
    <col min="7380" max="7380" width="7.85546875" style="21" bestFit="1" customWidth="1"/>
    <col min="7381" max="7381" width="9.140625" style="21"/>
    <col min="7382" max="7382" width="7.85546875" style="21" bestFit="1" customWidth="1"/>
    <col min="7383" max="7383" width="9.140625" style="21"/>
    <col min="7384" max="7384" width="7.85546875" style="21" bestFit="1" customWidth="1"/>
    <col min="7385" max="7385" width="9.140625" style="21"/>
    <col min="7386" max="7386" width="7.85546875" style="21" bestFit="1" customWidth="1"/>
    <col min="7387" max="7409" width="9.140625" style="21"/>
    <col min="7410" max="7410" width="9.42578125" style="21" bestFit="1" customWidth="1"/>
    <col min="7411" max="7624" width="9.140625" style="21"/>
    <col min="7625" max="7625" width="6.42578125" style="21" customWidth="1"/>
    <col min="7626" max="7626" width="11" style="21" customWidth="1"/>
    <col min="7627" max="7627" width="16.140625" style="21" customWidth="1"/>
    <col min="7628" max="7628" width="7.85546875" style="21" bestFit="1" customWidth="1"/>
    <col min="7629" max="7629" width="11.28515625" style="21" customWidth="1"/>
    <col min="7630" max="7630" width="9.140625" style="21"/>
    <col min="7631" max="7631" width="11" style="21" customWidth="1"/>
    <col min="7632" max="7632" width="27.7109375" style="21" customWidth="1"/>
    <col min="7633" max="7633" width="4.7109375" style="21" customWidth="1"/>
    <col min="7634" max="7634" width="27.140625" style="21" customWidth="1"/>
    <col min="7635" max="7635" width="38.5703125" style="21" customWidth="1"/>
    <col min="7636" max="7636" width="7.85546875" style="21" bestFit="1" customWidth="1"/>
    <col min="7637" max="7637" width="9.140625" style="21"/>
    <col min="7638" max="7638" width="7.85546875" style="21" bestFit="1" customWidth="1"/>
    <col min="7639" max="7639" width="9.140625" style="21"/>
    <col min="7640" max="7640" width="7.85546875" style="21" bestFit="1" customWidth="1"/>
    <col min="7641" max="7641" width="9.140625" style="21"/>
    <col min="7642" max="7642" width="7.85546875" style="21" bestFit="1" customWidth="1"/>
    <col min="7643" max="7665" width="9.140625" style="21"/>
    <col min="7666" max="7666" width="9.42578125" style="21" bestFit="1" customWidth="1"/>
    <col min="7667" max="7880" width="9.140625" style="21"/>
    <col min="7881" max="7881" width="6.42578125" style="21" customWidth="1"/>
    <col min="7882" max="7882" width="11" style="21" customWidth="1"/>
    <col min="7883" max="7883" width="16.140625" style="21" customWidth="1"/>
    <col min="7884" max="7884" width="7.85546875" style="21" bestFit="1" customWidth="1"/>
    <col min="7885" max="7885" width="11.28515625" style="21" customWidth="1"/>
    <col min="7886" max="7886" width="9.140625" style="21"/>
    <col min="7887" max="7887" width="11" style="21" customWidth="1"/>
    <col min="7888" max="7888" width="27.7109375" style="21" customWidth="1"/>
    <col min="7889" max="7889" width="4.7109375" style="21" customWidth="1"/>
    <col min="7890" max="7890" width="27.140625" style="21" customWidth="1"/>
    <col min="7891" max="7891" width="38.5703125" style="21" customWidth="1"/>
    <col min="7892" max="7892" width="7.85546875" style="21" bestFit="1" customWidth="1"/>
    <col min="7893" max="7893" width="9.140625" style="21"/>
    <col min="7894" max="7894" width="7.85546875" style="21" bestFit="1" customWidth="1"/>
    <col min="7895" max="7895" width="9.140625" style="21"/>
    <col min="7896" max="7896" width="7.85546875" style="21" bestFit="1" customWidth="1"/>
    <col min="7897" max="7897" width="9.140625" style="21"/>
    <col min="7898" max="7898" width="7.85546875" style="21" bestFit="1" customWidth="1"/>
    <col min="7899" max="7921" width="9.140625" style="21"/>
    <col min="7922" max="7922" width="9.42578125" style="21" bestFit="1" customWidth="1"/>
    <col min="7923" max="8136" width="9.140625" style="21"/>
    <col min="8137" max="8137" width="6.42578125" style="21" customWidth="1"/>
    <col min="8138" max="8138" width="11" style="21" customWidth="1"/>
    <col min="8139" max="8139" width="16.140625" style="21" customWidth="1"/>
    <col min="8140" max="8140" width="7.85546875" style="21" bestFit="1" customWidth="1"/>
    <col min="8141" max="8141" width="11.28515625" style="21" customWidth="1"/>
    <col min="8142" max="8142" width="9.140625" style="21"/>
    <col min="8143" max="8143" width="11" style="21" customWidth="1"/>
    <col min="8144" max="8144" width="27.7109375" style="21" customWidth="1"/>
    <col min="8145" max="8145" width="4.7109375" style="21" customWidth="1"/>
    <col min="8146" max="8146" width="27.140625" style="21" customWidth="1"/>
    <col min="8147" max="8147" width="38.5703125" style="21" customWidth="1"/>
    <col min="8148" max="8148" width="7.85546875" style="21" bestFit="1" customWidth="1"/>
    <col min="8149" max="8149" width="9.140625" style="21"/>
    <col min="8150" max="8150" width="7.85546875" style="21" bestFit="1" customWidth="1"/>
    <col min="8151" max="8151" width="9.140625" style="21"/>
    <col min="8152" max="8152" width="7.85546875" style="21" bestFit="1" customWidth="1"/>
    <col min="8153" max="8153" width="9.140625" style="21"/>
    <col min="8154" max="8154" width="7.85546875" style="21" bestFit="1" customWidth="1"/>
    <col min="8155" max="8177" width="9.140625" style="21"/>
    <col min="8178" max="8178" width="9.42578125" style="21" bestFit="1" customWidth="1"/>
    <col min="8179" max="8392" width="9.140625" style="21"/>
    <col min="8393" max="8393" width="6.42578125" style="21" customWidth="1"/>
    <col min="8394" max="8394" width="11" style="21" customWidth="1"/>
    <col min="8395" max="8395" width="16.140625" style="21" customWidth="1"/>
    <col min="8396" max="8396" width="7.85546875" style="21" bestFit="1" customWidth="1"/>
    <col min="8397" max="8397" width="11.28515625" style="21" customWidth="1"/>
    <col min="8398" max="8398" width="9.140625" style="21"/>
    <col min="8399" max="8399" width="11" style="21" customWidth="1"/>
    <col min="8400" max="8400" width="27.7109375" style="21" customWidth="1"/>
    <col min="8401" max="8401" width="4.7109375" style="21" customWidth="1"/>
    <col min="8402" max="8402" width="27.140625" style="21" customWidth="1"/>
    <col min="8403" max="8403" width="38.5703125" style="21" customWidth="1"/>
    <col min="8404" max="8404" width="7.85546875" style="21" bestFit="1" customWidth="1"/>
    <col min="8405" max="8405" width="9.140625" style="21"/>
    <col min="8406" max="8406" width="7.85546875" style="21" bestFit="1" customWidth="1"/>
    <col min="8407" max="8407" width="9.140625" style="21"/>
    <col min="8408" max="8408" width="7.85546875" style="21" bestFit="1" customWidth="1"/>
    <col min="8409" max="8409" width="9.140625" style="21"/>
    <col min="8410" max="8410" width="7.85546875" style="21" bestFit="1" customWidth="1"/>
    <col min="8411" max="8433" width="9.140625" style="21"/>
    <col min="8434" max="8434" width="9.42578125" style="21" bestFit="1" customWidth="1"/>
    <col min="8435" max="8648" width="9.140625" style="21"/>
    <col min="8649" max="8649" width="6.42578125" style="21" customWidth="1"/>
    <col min="8650" max="8650" width="11" style="21" customWidth="1"/>
    <col min="8651" max="8651" width="16.140625" style="21" customWidth="1"/>
    <col min="8652" max="8652" width="7.85546875" style="21" bestFit="1" customWidth="1"/>
    <col min="8653" max="8653" width="11.28515625" style="21" customWidth="1"/>
    <col min="8654" max="8654" width="9.140625" style="21"/>
    <col min="8655" max="8655" width="11" style="21" customWidth="1"/>
    <col min="8656" max="8656" width="27.7109375" style="21" customWidth="1"/>
    <col min="8657" max="8657" width="4.7109375" style="21" customWidth="1"/>
    <col min="8658" max="8658" width="27.140625" style="21" customWidth="1"/>
    <col min="8659" max="8659" width="38.5703125" style="21" customWidth="1"/>
    <col min="8660" max="8660" width="7.85546875" style="21" bestFit="1" customWidth="1"/>
    <col min="8661" max="8661" width="9.140625" style="21"/>
    <col min="8662" max="8662" width="7.85546875" style="21" bestFit="1" customWidth="1"/>
    <col min="8663" max="8663" width="9.140625" style="21"/>
    <col min="8664" max="8664" width="7.85546875" style="21" bestFit="1" customWidth="1"/>
    <col min="8665" max="8665" width="9.140625" style="21"/>
    <col min="8666" max="8666" width="7.85546875" style="21" bestFit="1" customWidth="1"/>
    <col min="8667" max="8689" width="9.140625" style="21"/>
    <col min="8690" max="8690" width="9.42578125" style="21" bestFit="1" customWidth="1"/>
    <col min="8691" max="8904" width="9.140625" style="21"/>
    <col min="8905" max="8905" width="6.42578125" style="21" customWidth="1"/>
    <col min="8906" max="8906" width="11" style="21" customWidth="1"/>
    <col min="8907" max="8907" width="16.140625" style="21" customWidth="1"/>
    <col min="8908" max="8908" width="7.85546875" style="21" bestFit="1" customWidth="1"/>
    <col min="8909" max="8909" width="11.28515625" style="21" customWidth="1"/>
    <col min="8910" max="8910" width="9.140625" style="21"/>
    <col min="8911" max="8911" width="11" style="21" customWidth="1"/>
    <col min="8912" max="8912" width="27.7109375" style="21" customWidth="1"/>
    <col min="8913" max="8913" width="4.7109375" style="21" customWidth="1"/>
    <col min="8914" max="8914" width="27.140625" style="21" customWidth="1"/>
    <col min="8915" max="8915" width="38.5703125" style="21" customWidth="1"/>
    <col min="8916" max="8916" width="7.85546875" style="21" bestFit="1" customWidth="1"/>
    <col min="8917" max="8917" width="9.140625" style="21"/>
    <col min="8918" max="8918" width="7.85546875" style="21" bestFit="1" customWidth="1"/>
    <col min="8919" max="8919" width="9.140625" style="21"/>
    <col min="8920" max="8920" width="7.85546875" style="21" bestFit="1" customWidth="1"/>
    <col min="8921" max="8921" width="9.140625" style="21"/>
    <col min="8922" max="8922" width="7.85546875" style="21" bestFit="1" customWidth="1"/>
    <col min="8923" max="8945" width="9.140625" style="21"/>
    <col min="8946" max="8946" width="9.42578125" style="21" bestFit="1" customWidth="1"/>
    <col min="8947" max="9160" width="9.140625" style="21"/>
    <col min="9161" max="9161" width="6.42578125" style="21" customWidth="1"/>
    <col min="9162" max="9162" width="11" style="21" customWidth="1"/>
    <col min="9163" max="9163" width="16.140625" style="21" customWidth="1"/>
    <col min="9164" max="9164" width="7.85546875" style="21" bestFit="1" customWidth="1"/>
    <col min="9165" max="9165" width="11.28515625" style="21" customWidth="1"/>
    <col min="9166" max="9166" width="9.140625" style="21"/>
    <col min="9167" max="9167" width="11" style="21" customWidth="1"/>
    <col min="9168" max="9168" width="27.7109375" style="21" customWidth="1"/>
    <col min="9169" max="9169" width="4.7109375" style="21" customWidth="1"/>
    <col min="9170" max="9170" width="27.140625" style="21" customWidth="1"/>
    <col min="9171" max="9171" width="38.5703125" style="21" customWidth="1"/>
    <col min="9172" max="9172" width="7.85546875" style="21" bestFit="1" customWidth="1"/>
    <col min="9173" max="9173" width="9.140625" style="21"/>
    <col min="9174" max="9174" width="7.85546875" style="21" bestFit="1" customWidth="1"/>
    <col min="9175" max="9175" width="9.140625" style="21"/>
    <col min="9176" max="9176" width="7.85546875" style="21" bestFit="1" customWidth="1"/>
    <col min="9177" max="9177" width="9.140625" style="21"/>
    <col min="9178" max="9178" width="7.85546875" style="21" bestFit="1" customWidth="1"/>
    <col min="9179" max="9201" width="9.140625" style="21"/>
    <col min="9202" max="9202" width="9.42578125" style="21" bestFit="1" customWidth="1"/>
    <col min="9203" max="9416" width="9.140625" style="21"/>
    <col min="9417" max="9417" width="6.42578125" style="21" customWidth="1"/>
    <col min="9418" max="9418" width="11" style="21" customWidth="1"/>
    <col min="9419" max="9419" width="16.140625" style="21" customWidth="1"/>
    <col min="9420" max="9420" width="7.85546875" style="21" bestFit="1" customWidth="1"/>
    <col min="9421" max="9421" width="11.28515625" style="21" customWidth="1"/>
    <col min="9422" max="9422" width="9.140625" style="21"/>
    <col min="9423" max="9423" width="11" style="21" customWidth="1"/>
    <col min="9424" max="9424" width="27.7109375" style="21" customWidth="1"/>
    <col min="9425" max="9425" width="4.7109375" style="21" customWidth="1"/>
    <col min="9426" max="9426" width="27.140625" style="21" customWidth="1"/>
    <col min="9427" max="9427" width="38.5703125" style="21" customWidth="1"/>
    <col min="9428" max="9428" width="7.85546875" style="21" bestFit="1" customWidth="1"/>
    <col min="9429" max="9429" width="9.140625" style="21"/>
    <col min="9430" max="9430" width="7.85546875" style="21" bestFit="1" customWidth="1"/>
    <col min="9431" max="9431" width="9.140625" style="21"/>
    <col min="9432" max="9432" width="7.85546875" style="21" bestFit="1" customWidth="1"/>
    <col min="9433" max="9433" width="9.140625" style="21"/>
    <col min="9434" max="9434" width="7.85546875" style="21" bestFit="1" customWidth="1"/>
    <col min="9435" max="9457" width="9.140625" style="21"/>
    <col min="9458" max="9458" width="9.42578125" style="21" bestFit="1" customWidth="1"/>
    <col min="9459" max="9672" width="9.140625" style="21"/>
    <col min="9673" max="9673" width="6.42578125" style="21" customWidth="1"/>
    <col min="9674" max="9674" width="11" style="21" customWidth="1"/>
    <col min="9675" max="9675" width="16.140625" style="21" customWidth="1"/>
    <col min="9676" max="9676" width="7.85546875" style="21" bestFit="1" customWidth="1"/>
    <col min="9677" max="9677" width="11.28515625" style="21" customWidth="1"/>
    <col min="9678" max="9678" width="9.140625" style="21"/>
    <col min="9679" max="9679" width="11" style="21" customWidth="1"/>
    <col min="9680" max="9680" width="27.7109375" style="21" customWidth="1"/>
    <col min="9681" max="9681" width="4.7109375" style="21" customWidth="1"/>
    <col min="9682" max="9682" width="27.140625" style="21" customWidth="1"/>
    <col min="9683" max="9683" width="38.5703125" style="21" customWidth="1"/>
    <col min="9684" max="9684" width="7.85546875" style="21" bestFit="1" customWidth="1"/>
    <col min="9685" max="9685" width="9.140625" style="21"/>
    <col min="9686" max="9686" width="7.85546875" style="21" bestFit="1" customWidth="1"/>
    <col min="9687" max="9687" width="9.140625" style="21"/>
    <col min="9688" max="9688" width="7.85546875" style="21" bestFit="1" customWidth="1"/>
    <col min="9689" max="9689" width="9.140625" style="21"/>
    <col min="9690" max="9690" width="7.85546875" style="21" bestFit="1" customWidth="1"/>
    <col min="9691" max="9713" width="9.140625" style="21"/>
    <col min="9714" max="9714" width="9.42578125" style="21" bestFit="1" customWidth="1"/>
    <col min="9715" max="9928" width="9.140625" style="21"/>
    <col min="9929" max="9929" width="6.42578125" style="21" customWidth="1"/>
    <col min="9930" max="9930" width="11" style="21" customWidth="1"/>
    <col min="9931" max="9931" width="16.140625" style="21" customWidth="1"/>
    <col min="9932" max="9932" width="7.85546875" style="21" bestFit="1" customWidth="1"/>
    <col min="9933" max="9933" width="11.28515625" style="21" customWidth="1"/>
    <col min="9934" max="9934" width="9.140625" style="21"/>
    <col min="9935" max="9935" width="11" style="21" customWidth="1"/>
    <col min="9936" max="9936" width="27.7109375" style="21" customWidth="1"/>
    <col min="9937" max="9937" width="4.7109375" style="21" customWidth="1"/>
    <col min="9938" max="9938" width="27.140625" style="21" customWidth="1"/>
    <col min="9939" max="9939" width="38.5703125" style="21" customWidth="1"/>
    <col min="9940" max="9940" width="7.85546875" style="21" bestFit="1" customWidth="1"/>
    <col min="9941" max="9941" width="9.140625" style="21"/>
    <col min="9942" max="9942" width="7.85546875" style="21" bestFit="1" customWidth="1"/>
    <col min="9943" max="9943" width="9.140625" style="21"/>
    <col min="9944" max="9944" width="7.85546875" style="21" bestFit="1" customWidth="1"/>
    <col min="9945" max="9945" width="9.140625" style="21"/>
    <col min="9946" max="9946" width="7.85546875" style="21" bestFit="1" customWidth="1"/>
    <col min="9947" max="9969" width="9.140625" style="21"/>
    <col min="9970" max="9970" width="9.42578125" style="21" bestFit="1" customWidth="1"/>
    <col min="9971" max="10184" width="9.140625" style="21"/>
    <col min="10185" max="10185" width="6.42578125" style="21" customWidth="1"/>
    <col min="10186" max="10186" width="11" style="21" customWidth="1"/>
    <col min="10187" max="10187" width="16.140625" style="21" customWidth="1"/>
    <col min="10188" max="10188" width="7.85546875" style="21" bestFit="1" customWidth="1"/>
    <col min="10189" max="10189" width="11.28515625" style="21" customWidth="1"/>
    <col min="10190" max="10190" width="9.140625" style="21"/>
    <col min="10191" max="10191" width="11" style="21" customWidth="1"/>
    <col min="10192" max="10192" width="27.7109375" style="21" customWidth="1"/>
    <col min="10193" max="10193" width="4.7109375" style="21" customWidth="1"/>
    <col min="10194" max="10194" width="27.140625" style="21" customWidth="1"/>
    <col min="10195" max="10195" width="38.5703125" style="21" customWidth="1"/>
    <col min="10196" max="10196" width="7.85546875" style="21" bestFit="1" customWidth="1"/>
    <col min="10197" max="10197" width="9.140625" style="21"/>
    <col min="10198" max="10198" width="7.85546875" style="21" bestFit="1" customWidth="1"/>
    <col min="10199" max="10199" width="9.140625" style="21"/>
    <col min="10200" max="10200" width="7.85546875" style="21" bestFit="1" customWidth="1"/>
    <col min="10201" max="10201" width="9.140625" style="21"/>
    <col min="10202" max="10202" width="7.85546875" style="21" bestFit="1" customWidth="1"/>
    <col min="10203" max="10225" width="9.140625" style="21"/>
    <col min="10226" max="10226" width="9.42578125" style="21" bestFit="1" customWidth="1"/>
    <col min="10227" max="10440" width="9.140625" style="21"/>
    <col min="10441" max="10441" width="6.42578125" style="21" customWidth="1"/>
    <col min="10442" max="10442" width="11" style="21" customWidth="1"/>
    <col min="10443" max="10443" width="16.140625" style="21" customWidth="1"/>
    <col min="10444" max="10444" width="7.85546875" style="21" bestFit="1" customWidth="1"/>
    <col min="10445" max="10445" width="11.28515625" style="21" customWidth="1"/>
    <col min="10446" max="10446" width="9.140625" style="21"/>
    <col min="10447" max="10447" width="11" style="21" customWidth="1"/>
    <col min="10448" max="10448" width="27.7109375" style="21" customWidth="1"/>
    <col min="10449" max="10449" width="4.7109375" style="21" customWidth="1"/>
    <col min="10450" max="10450" width="27.140625" style="21" customWidth="1"/>
    <col min="10451" max="10451" width="38.5703125" style="21" customWidth="1"/>
    <col min="10452" max="10452" width="7.85546875" style="21" bestFit="1" customWidth="1"/>
    <col min="10453" max="10453" width="9.140625" style="21"/>
    <col min="10454" max="10454" width="7.85546875" style="21" bestFit="1" customWidth="1"/>
    <col min="10455" max="10455" width="9.140625" style="21"/>
    <col min="10456" max="10456" width="7.85546875" style="21" bestFit="1" customWidth="1"/>
    <col min="10457" max="10457" width="9.140625" style="21"/>
    <col min="10458" max="10458" width="7.85546875" style="21" bestFit="1" customWidth="1"/>
    <col min="10459" max="10481" width="9.140625" style="21"/>
    <col min="10482" max="10482" width="9.42578125" style="21" bestFit="1" customWidth="1"/>
    <col min="10483" max="10696" width="9.140625" style="21"/>
    <col min="10697" max="10697" width="6.42578125" style="21" customWidth="1"/>
    <col min="10698" max="10698" width="11" style="21" customWidth="1"/>
    <col min="10699" max="10699" width="16.140625" style="21" customWidth="1"/>
    <col min="10700" max="10700" width="7.85546875" style="21" bestFit="1" customWidth="1"/>
    <col min="10701" max="10701" width="11.28515625" style="21" customWidth="1"/>
    <col min="10702" max="10702" width="9.140625" style="21"/>
    <col min="10703" max="10703" width="11" style="21" customWidth="1"/>
    <col min="10704" max="10704" width="27.7109375" style="21" customWidth="1"/>
    <col min="10705" max="10705" width="4.7109375" style="21" customWidth="1"/>
    <col min="10706" max="10706" width="27.140625" style="21" customWidth="1"/>
    <col min="10707" max="10707" width="38.5703125" style="21" customWidth="1"/>
    <col min="10708" max="10708" width="7.85546875" style="21" bestFit="1" customWidth="1"/>
    <col min="10709" max="10709" width="9.140625" style="21"/>
    <col min="10710" max="10710" width="7.85546875" style="21" bestFit="1" customWidth="1"/>
    <col min="10711" max="10711" width="9.140625" style="21"/>
    <col min="10712" max="10712" width="7.85546875" style="21" bestFit="1" customWidth="1"/>
    <col min="10713" max="10713" width="9.140625" style="21"/>
    <col min="10714" max="10714" width="7.85546875" style="21" bestFit="1" customWidth="1"/>
    <col min="10715" max="10737" width="9.140625" style="21"/>
    <col min="10738" max="10738" width="9.42578125" style="21" bestFit="1" customWidth="1"/>
    <col min="10739" max="10952" width="9.140625" style="21"/>
    <col min="10953" max="10953" width="6.42578125" style="21" customWidth="1"/>
    <col min="10954" max="10954" width="11" style="21" customWidth="1"/>
    <col min="10955" max="10955" width="16.140625" style="21" customWidth="1"/>
    <col min="10956" max="10956" width="7.85546875" style="21" bestFit="1" customWidth="1"/>
    <col min="10957" max="10957" width="11.28515625" style="21" customWidth="1"/>
    <col min="10958" max="10958" width="9.140625" style="21"/>
    <col min="10959" max="10959" width="11" style="21" customWidth="1"/>
    <col min="10960" max="10960" width="27.7109375" style="21" customWidth="1"/>
    <col min="10961" max="10961" width="4.7109375" style="21" customWidth="1"/>
    <col min="10962" max="10962" width="27.140625" style="21" customWidth="1"/>
    <col min="10963" max="10963" width="38.5703125" style="21" customWidth="1"/>
    <col min="10964" max="10964" width="7.85546875" style="21" bestFit="1" customWidth="1"/>
    <col min="10965" max="10965" width="9.140625" style="21"/>
    <col min="10966" max="10966" width="7.85546875" style="21" bestFit="1" customWidth="1"/>
    <col min="10967" max="10967" width="9.140625" style="21"/>
    <col min="10968" max="10968" width="7.85546875" style="21" bestFit="1" customWidth="1"/>
    <col min="10969" max="10969" width="9.140625" style="21"/>
    <col min="10970" max="10970" width="7.85546875" style="21" bestFit="1" customWidth="1"/>
    <col min="10971" max="10993" width="9.140625" style="21"/>
    <col min="10994" max="10994" width="9.42578125" style="21" bestFit="1" customWidth="1"/>
    <col min="10995" max="11208" width="9.140625" style="21"/>
    <col min="11209" max="11209" width="6.42578125" style="21" customWidth="1"/>
    <col min="11210" max="11210" width="11" style="21" customWidth="1"/>
    <col min="11211" max="11211" width="16.140625" style="21" customWidth="1"/>
    <col min="11212" max="11212" width="7.85546875" style="21" bestFit="1" customWidth="1"/>
    <col min="11213" max="11213" width="11.28515625" style="21" customWidth="1"/>
    <col min="11214" max="11214" width="9.140625" style="21"/>
    <col min="11215" max="11215" width="11" style="21" customWidth="1"/>
    <col min="11216" max="11216" width="27.7109375" style="21" customWidth="1"/>
    <col min="11217" max="11217" width="4.7109375" style="21" customWidth="1"/>
    <col min="11218" max="11218" width="27.140625" style="21" customWidth="1"/>
    <col min="11219" max="11219" width="38.5703125" style="21" customWidth="1"/>
    <col min="11220" max="11220" width="7.85546875" style="21" bestFit="1" customWidth="1"/>
    <col min="11221" max="11221" width="9.140625" style="21"/>
    <col min="11222" max="11222" width="7.85546875" style="21" bestFit="1" customWidth="1"/>
    <col min="11223" max="11223" width="9.140625" style="21"/>
    <col min="11224" max="11224" width="7.85546875" style="21" bestFit="1" customWidth="1"/>
    <col min="11225" max="11225" width="9.140625" style="21"/>
    <col min="11226" max="11226" width="7.85546875" style="21" bestFit="1" customWidth="1"/>
    <col min="11227" max="11249" width="9.140625" style="21"/>
    <col min="11250" max="11250" width="9.42578125" style="21" bestFit="1" customWidth="1"/>
    <col min="11251" max="11464" width="9.140625" style="21"/>
    <col min="11465" max="11465" width="6.42578125" style="21" customWidth="1"/>
    <col min="11466" max="11466" width="11" style="21" customWidth="1"/>
    <col min="11467" max="11467" width="16.140625" style="21" customWidth="1"/>
    <col min="11468" max="11468" width="7.85546875" style="21" bestFit="1" customWidth="1"/>
    <col min="11469" max="11469" width="11.28515625" style="21" customWidth="1"/>
    <col min="11470" max="11470" width="9.140625" style="21"/>
    <col min="11471" max="11471" width="11" style="21" customWidth="1"/>
    <col min="11472" max="11472" width="27.7109375" style="21" customWidth="1"/>
    <col min="11473" max="11473" width="4.7109375" style="21" customWidth="1"/>
    <col min="11474" max="11474" width="27.140625" style="21" customWidth="1"/>
    <col min="11475" max="11475" width="38.5703125" style="21" customWidth="1"/>
    <col min="11476" max="11476" width="7.85546875" style="21" bestFit="1" customWidth="1"/>
    <col min="11477" max="11477" width="9.140625" style="21"/>
    <col min="11478" max="11478" width="7.85546875" style="21" bestFit="1" customWidth="1"/>
    <col min="11479" max="11479" width="9.140625" style="21"/>
    <col min="11480" max="11480" width="7.85546875" style="21" bestFit="1" customWidth="1"/>
    <col min="11481" max="11481" width="9.140625" style="21"/>
    <col min="11482" max="11482" width="7.85546875" style="21" bestFit="1" customWidth="1"/>
    <col min="11483" max="11505" width="9.140625" style="21"/>
    <col min="11506" max="11506" width="9.42578125" style="21" bestFit="1" customWidth="1"/>
    <col min="11507" max="11720" width="9.140625" style="21"/>
    <col min="11721" max="11721" width="6.42578125" style="21" customWidth="1"/>
    <col min="11722" max="11722" width="11" style="21" customWidth="1"/>
    <col min="11723" max="11723" width="16.140625" style="21" customWidth="1"/>
    <col min="11724" max="11724" width="7.85546875" style="21" bestFit="1" customWidth="1"/>
    <col min="11725" max="11725" width="11.28515625" style="21" customWidth="1"/>
    <col min="11726" max="11726" width="9.140625" style="21"/>
    <col min="11727" max="11727" width="11" style="21" customWidth="1"/>
    <col min="11728" max="11728" width="27.7109375" style="21" customWidth="1"/>
    <col min="11729" max="11729" width="4.7109375" style="21" customWidth="1"/>
    <col min="11730" max="11730" width="27.140625" style="21" customWidth="1"/>
    <col min="11731" max="11731" width="38.5703125" style="21" customWidth="1"/>
    <col min="11732" max="11732" width="7.85546875" style="21" bestFit="1" customWidth="1"/>
    <col min="11733" max="11733" width="9.140625" style="21"/>
    <col min="11734" max="11734" width="7.85546875" style="21" bestFit="1" customWidth="1"/>
    <col min="11735" max="11735" width="9.140625" style="21"/>
    <col min="11736" max="11736" width="7.85546875" style="21" bestFit="1" customWidth="1"/>
    <col min="11737" max="11737" width="9.140625" style="21"/>
    <col min="11738" max="11738" width="7.85546875" style="21" bestFit="1" customWidth="1"/>
    <col min="11739" max="11761" width="9.140625" style="21"/>
    <col min="11762" max="11762" width="9.42578125" style="21" bestFit="1" customWidth="1"/>
    <col min="11763" max="11976" width="9.140625" style="21"/>
    <col min="11977" max="11977" width="6.42578125" style="21" customWidth="1"/>
    <col min="11978" max="11978" width="11" style="21" customWidth="1"/>
    <col min="11979" max="11979" width="16.140625" style="21" customWidth="1"/>
    <col min="11980" max="11980" width="7.85546875" style="21" bestFit="1" customWidth="1"/>
    <col min="11981" max="11981" width="11.28515625" style="21" customWidth="1"/>
    <col min="11982" max="11982" width="9.140625" style="21"/>
    <col min="11983" max="11983" width="11" style="21" customWidth="1"/>
    <col min="11984" max="11984" width="27.7109375" style="21" customWidth="1"/>
    <col min="11985" max="11985" width="4.7109375" style="21" customWidth="1"/>
    <col min="11986" max="11986" width="27.140625" style="21" customWidth="1"/>
    <col min="11987" max="11987" width="38.5703125" style="21" customWidth="1"/>
    <col min="11988" max="11988" width="7.85546875" style="21" bestFit="1" customWidth="1"/>
    <col min="11989" max="11989" width="9.140625" style="21"/>
    <col min="11990" max="11990" width="7.85546875" style="21" bestFit="1" customWidth="1"/>
    <col min="11991" max="11991" width="9.140625" style="21"/>
    <col min="11992" max="11992" width="7.85546875" style="21" bestFit="1" customWidth="1"/>
    <col min="11993" max="11993" width="9.140625" style="21"/>
    <col min="11994" max="11994" width="7.85546875" style="21" bestFit="1" customWidth="1"/>
    <col min="11995" max="12017" width="9.140625" style="21"/>
    <col min="12018" max="12018" width="9.42578125" style="21" bestFit="1" customWidth="1"/>
    <col min="12019" max="12232" width="9.140625" style="21"/>
    <col min="12233" max="12233" width="6.42578125" style="21" customWidth="1"/>
    <col min="12234" max="12234" width="11" style="21" customWidth="1"/>
    <col min="12235" max="12235" width="16.140625" style="21" customWidth="1"/>
    <col min="12236" max="12236" width="7.85546875" style="21" bestFit="1" customWidth="1"/>
    <col min="12237" max="12237" width="11.28515625" style="21" customWidth="1"/>
    <col min="12238" max="12238" width="9.140625" style="21"/>
    <col min="12239" max="12239" width="11" style="21" customWidth="1"/>
    <col min="12240" max="12240" width="27.7109375" style="21" customWidth="1"/>
    <col min="12241" max="12241" width="4.7109375" style="21" customWidth="1"/>
    <col min="12242" max="12242" width="27.140625" style="21" customWidth="1"/>
    <col min="12243" max="12243" width="38.5703125" style="21" customWidth="1"/>
    <col min="12244" max="12244" width="7.85546875" style="21" bestFit="1" customWidth="1"/>
    <col min="12245" max="12245" width="9.140625" style="21"/>
    <col min="12246" max="12246" width="7.85546875" style="21" bestFit="1" customWidth="1"/>
    <col min="12247" max="12247" width="9.140625" style="21"/>
    <col min="12248" max="12248" width="7.85546875" style="21" bestFit="1" customWidth="1"/>
    <col min="12249" max="12249" width="9.140625" style="21"/>
    <col min="12250" max="12250" width="7.85546875" style="21" bestFit="1" customWidth="1"/>
    <col min="12251" max="12273" width="9.140625" style="21"/>
    <col min="12274" max="12274" width="9.42578125" style="21" bestFit="1" customWidth="1"/>
    <col min="12275" max="12488" width="9.140625" style="21"/>
    <col min="12489" max="12489" width="6.42578125" style="21" customWidth="1"/>
    <col min="12490" max="12490" width="11" style="21" customWidth="1"/>
    <col min="12491" max="12491" width="16.140625" style="21" customWidth="1"/>
    <col min="12492" max="12492" width="7.85546875" style="21" bestFit="1" customWidth="1"/>
    <col min="12493" max="12493" width="11.28515625" style="21" customWidth="1"/>
    <col min="12494" max="12494" width="9.140625" style="21"/>
    <col min="12495" max="12495" width="11" style="21" customWidth="1"/>
    <col min="12496" max="12496" width="27.7109375" style="21" customWidth="1"/>
    <col min="12497" max="12497" width="4.7109375" style="21" customWidth="1"/>
    <col min="12498" max="12498" width="27.140625" style="21" customWidth="1"/>
    <col min="12499" max="12499" width="38.5703125" style="21" customWidth="1"/>
    <col min="12500" max="12500" width="7.85546875" style="21" bestFit="1" customWidth="1"/>
    <col min="12501" max="12501" width="9.140625" style="21"/>
    <col min="12502" max="12502" width="7.85546875" style="21" bestFit="1" customWidth="1"/>
    <col min="12503" max="12503" width="9.140625" style="21"/>
    <col min="12504" max="12504" width="7.85546875" style="21" bestFit="1" customWidth="1"/>
    <col min="12505" max="12505" width="9.140625" style="21"/>
    <col min="12506" max="12506" width="7.85546875" style="21" bestFit="1" customWidth="1"/>
    <col min="12507" max="12529" width="9.140625" style="21"/>
    <col min="12530" max="12530" width="9.42578125" style="21" bestFit="1" customWidth="1"/>
    <col min="12531" max="12744" width="9.140625" style="21"/>
    <col min="12745" max="12745" width="6.42578125" style="21" customWidth="1"/>
    <col min="12746" max="12746" width="11" style="21" customWidth="1"/>
    <col min="12747" max="12747" width="16.140625" style="21" customWidth="1"/>
    <col min="12748" max="12748" width="7.85546875" style="21" bestFit="1" customWidth="1"/>
    <col min="12749" max="12749" width="11.28515625" style="21" customWidth="1"/>
    <col min="12750" max="12750" width="9.140625" style="21"/>
    <col min="12751" max="12751" width="11" style="21" customWidth="1"/>
    <col min="12752" max="12752" width="27.7109375" style="21" customWidth="1"/>
    <col min="12753" max="12753" width="4.7109375" style="21" customWidth="1"/>
    <col min="12754" max="12754" width="27.140625" style="21" customWidth="1"/>
    <col min="12755" max="12755" width="38.5703125" style="21" customWidth="1"/>
    <col min="12756" max="12756" width="7.85546875" style="21" bestFit="1" customWidth="1"/>
    <col min="12757" max="12757" width="9.140625" style="21"/>
    <col min="12758" max="12758" width="7.85546875" style="21" bestFit="1" customWidth="1"/>
    <col min="12759" max="12759" width="9.140625" style="21"/>
    <col min="12760" max="12760" width="7.85546875" style="21" bestFit="1" customWidth="1"/>
    <col min="12761" max="12761" width="9.140625" style="21"/>
    <col min="12762" max="12762" width="7.85546875" style="21" bestFit="1" customWidth="1"/>
    <col min="12763" max="12785" width="9.140625" style="21"/>
    <col min="12786" max="12786" width="9.42578125" style="21" bestFit="1" customWidth="1"/>
    <col min="12787" max="13000" width="9.140625" style="21"/>
    <col min="13001" max="13001" width="6.42578125" style="21" customWidth="1"/>
    <col min="13002" max="13002" width="11" style="21" customWidth="1"/>
    <col min="13003" max="13003" width="16.140625" style="21" customWidth="1"/>
    <col min="13004" max="13004" width="7.85546875" style="21" bestFit="1" customWidth="1"/>
    <col min="13005" max="13005" width="11.28515625" style="21" customWidth="1"/>
    <col min="13006" max="13006" width="9.140625" style="21"/>
    <col min="13007" max="13007" width="11" style="21" customWidth="1"/>
    <col min="13008" max="13008" width="27.7109375" style="21" customWidth="1"/>
    <col min="13009" max="13009" width="4.7109375" style="21" customWidth="1"/>
    <col min="13010" max="13010" width="27.140625" style="21" customWidth="1"/>
    <col min="13011" max="13011" width="38.5703125" style="21" customWidth="1"/>
    <col min="13012" max="13012" width="7.85546875" style="21" bestFit="1" customWidth="1"/>
    <col min="13013" max="13013" width="9.140625" style="21"/>
    <col min="13014" max="13014" width="7.85546875" style="21" bestFit="1" customWidth="1"/>
    <col min="13015" max="13015" width="9.140625" style="21"/>
    <col min="13016" max="13016" width="7.85546875" style="21" bestFit="1" customWidth="1"/>
    <col min="13017" max="13017" width="9.140625" style="21"/>
    <col min="13018" max="13018" width="7.85546875" style="21" bestFit="1" customWidth="1"/>
    <col min="13019" max="13041" width="9.140625" style="21"/>
    <col min="13042" max="13042" width="9.42578125" style="21" bestFit="1" customWidth="1"/>
    <col min="13043" max="13256" width="9.140625" style="21"/>
    <col min="13257" max="13257" width="6.42578125" style="21" customWidth="1"/>
    <col min="13258" max="13258" width="11" style="21" customWidth="1"/>
    <col min="13259" max="13259" width="16.140625" style="21" customWidth="1"/>
    <col min="13260" max="13260" width="7.85546875" style="21" bestFit="1" customWidth="1"/>
    <col min="13261" max="13261" width="11.28515625" style="21" customWidth="1"/>
    <col min="13262" max="13262" width="9.140625" style="21"/>
    <col min="13263" max="13263" width="11" style="21" customWidth="1"/>
    <col min="13264" max="13264" width="27.7109375" style="21" customWidth="1"/>
    <col min="13265" max="13265" width="4.7109375" style="21" customWidth="1"/>
    <col min="13266" max="13266" width="27.140625" style="21" customWidth="1"/>
    <col min="13267" max="13267" width="38.5703125" style="21" customWidth="1"/>
    <col min="13268" max="13268" width="7.85546875" style="21" bestFit="1" customWidth="1"/>
    <col min="13269" max="13269" width="9.140625" style="21"/>
    <col min="13270" max="13270" width="7.85546875" style="21" bestFit="1" customWidth="1"/>
    <col min="13271" max="13271" width="9.140625" style="21"/>
    <col min="13272" max="13272" width="7.85546875" style="21" bestFit="1" customWidth="1"/>
    <col min="13273" max="13273" width="9.140625" style="21"/>
    <col min="13274" max="13274" width="7.85546875" style="21" bestFit="1" customWidth="1"/>
    <col min="13275" max="13297" width="9.140625" style="21"/>
    <col min="13298" max="13298" width="9.42578125" style="21" bestFit="1" customWidth="1"/>
    <col min="13299" max="13512" width="9.140625" style="21"/>
    <col min="13513" max="13513" width="6.42578125" style="21" customWidth="1"/>
    <col min="13514" max="13514" width="11" style="21" customWidth="1"/>
    <col min="13515" max="13515" width="16.140625" style="21" customWidth="1"/>
    <col min="13516" max="13516" width="7.85546875" style="21" bestFit="1" customWidth="1"/>
    <col min="13517" max="13517" width="11.28515625" style="21" customWidth="1"/>
    <col min="13518" max="13518" width="9.140625" style="21"/>
    <col min="13519" max="13519" width="11" style="21" customWidth="1"/>
    <col min="13520" max="13520" width="27.7109375" style="21" customWidth="1"/>
    <col min="13521" max="13521" width="4.7109375" style="21" customWidth="1"/>
    <col min="13522" max="13522" width="27.140625" style="21" customWidth="1"/>
    <col min="13523" max="13523" width="38.5703125" style="21" customWidth="1"/>
    <col min="13524" max="13524" width="7.85546875" style="21" bestFit="1" customWidth="1"/>
    <col min="13525" max="13525" width="9.140625" style="21"/>
    <col min="13526" max="13526" width="7.85546875" style="21" bestFit="1" customWidth="1"/>
    <col min="13527" max="13527" width="9.140625" style="21"/>
    <col min="13528" max="13528" width="7.85546875" style="21" bestFit="1" customWidth="1"/>
    <col min="13529" max="13529" width="9.140625" style="21"/>
    <col min="13530" max="13530" width="7.85546875" style="21" bestFit="1" customWidth="1"/>
    <col min="13531" max="13553" width="9.140625" style="21"/>
    <col min="13554" max="13554" width="9.42578125" style="21" bestFit="1" customWidth="1"/>
    <col min="13555" max="13768" width="9.140625" style="21"/>
    <col min="13769" max="13769" width="6.42578125" style="21" customWidth="1"/>
    <col min="13770" max="13770" width="11" style="21" customWidth="1"/>
    <col min="13771" max="13771" width="16.140625" style="21" customWidth="1"/>
    <col min="13772" max="13772" width="7.85546875" style="21" bestFit="1" customWidth="1"/>
    <col min="13773" max="13773" width="11.28515625" style="21" customWidth="1"/>
    <col min="13774" max="13774" width="9.140625" style="21"/>
    <col min="13775" max="13775" width="11" style="21" customWidth="1"/>
    <col min="13776" max="13776" width="27.7109375" style="21" customWidth="1"/>
    <col min="13777" max="13777" width="4.7109375" style="21" customWidth="1"/>
    <col min="13778" max="13778" width="27.140625" style="21" customWidth="1"/>
    <col min="13779" max="13779" width="38.5703125" style="21" customWidth="1"/>
    <col min="13780" max="13780" width="7.85546875" style="21" bestFit="1" customWidth="1"/>
    <col min="13781" max="13781" width="9.140625" style="21"/>
    <col min="13782" max="13782" width="7.85546875" style="21" bestFit="1" customWidth="1"/>
    <col min="13783" max="13783" width="9.140625" style="21"/>
    <col min="13784" max="13784" width="7.85546875" style="21" bestFit="1" customWidth="1"/>
    <col min="13785" max="13785" width="9.140625" style="21"/>
    <col min="13786" max="13786" width="7.85546875" style="21" bestFit="1" customWidth="1"/>
    <col min="13787" max="13809" width="9.140625" style="21"/>
    <col min="13810" max="13810" width="9.42578125" style="21" bestFit="1" customWidth="1"/>
    <col min="13811" max="14024" width="9.140625" style="21"/>
    <col min="14025" max="14025" width="6.42578125" style="21" customWidth="1"/>
    <col min="14026" max="14026" width="11" style="21" customWidth="1"/>
    <col min="14027" max="14027" width="16.140625" style="21" customWidth="1"/>
    <col min="14028" max="14028" width="7.85546875" style="21" bestFit="1" customWidth="1"/>
    <col min="14029" max="14029" width="11.28515625" style="21" customWidth="1"/>
    <col min="14030" max="14030" width="9.140625" style="21"/>
    <col min="14031" max="14031" width="11" style="21" customWidth="1"/>
    <col min="14032" max="14032" width="27.7109375" style="21" customWidth="1"/>
    <col min="14033" max="14033" width="4.7109375" style="21" customWidth="1"/>
    <col min="14034" max="14034" width="27.140625" style="21" customWidth="1"/>
    <col min="14035" max="14035" width="38.5703125" style="21" customWidth="1"/>
    <col min="14036" max="14036" width="7.85546875" style="21" bestFit="1" customWidth="1"/>
    <col min="14037" max="14037" width="9.140625" style="21"/>
    <col min="14038" max="14038" width="7.85546875" style="21" bestFit="1" customWidth="1"/>
    <col min="14039" max="14039" width="9.140625" style="21"/>
    <col min="14040" max="14040" width="7.85546875" style="21" bestFit="1" customWidth="1"/>
    <col min="14041" max="14041" width="9.140625" style="21"/>
    <col min="14042" max="14042" width="7.85546875" style="21" bestFit="1" customWidth="1"/>
    <col min="14043" max="14065" width="9.140625" style="21"/>
    <col min="14066" max="14066" width="9.42578125" style="21" bestFit="1" customWidth="1"/>
    <col min="14067" max="14280" width="9.140625" style="21"/>
    <col min="14281" max="14281" width="6.42578125" style="21" customWidth="1"/>
    <col min="14282" max="14282" width="11" style="21" customWidth="1"/>
    <col min="14283" max="14283" width="16.140625" style="21" customWidth="1"/>
    <col min="14284" max="14284" width="7.85546875" style="21" bestFit="1" customWidth="1"/>
    <col min="14285" max="14285" width="11.28515625" style="21" customWidth="1"/>
    <col min="14286" max="14286" width="9.140625" style="21"/>
    <col min="14287" max="14287" width="11" style="21" customWidth="1"/>
    <col min="14288" max="14288" width="27.7109375" style="21" customWidth="1"/>
    <col min="14289" max="14289" width="4.7109375" style="21" customWidth="1"/>
    <col min="14290" max="14290" width="27.140625" style="21" customWidth="1"/>
    <col min="14291" max="14291" width="38.5703125" style="21" customWidth="1"/>
    <col min="14292" max="14292" width="7.85546875" style="21" bestFit="1" customWidth="1"/>
    <col min="14293" max="14293" width="9.140625" style="21"/>
    <col min="14294" max="14294" width="7.85546875" style="21" bestFit="1" customWidth="1"/>
    <col min="14295" max="14295" width="9.140625" style="21"/>
    <col min="14296" max="14296" width="7.85546875" style="21" bestFit="1" customWidth="1"/>
    <col min="14297" max="14297" width="9.140625" style="21"/>
    <col min="14298" max="14298" width="7.85546875" style="21" bestFit="1" customWidth="1"/>
    <col min="14299" max="14321" width="9.140625" style="21"/>
    <col min="14322" max="14322" width="9.42578125" style="21" bestFit="1" customWidth="1"/>
    <col min="14323" max="14536" width="9.140625" style="21"/>
    <col min="14537" max="14537" width="6.42578125" style="21" customWidth="1"/>
    <col min="14538" max="14538" width="11" style="21" customWidth="1"/>
    <col min="14539" max="14539" width="16.140625" style="21" customWidth="1"/>
    <col min="14540" max="14540" width="7.85546875" style="21" bestFit="1" customWidth="1"/>
    <col min="14541" max="14541" width="11.28515625" style="21" customWidth="1"/>
    <col min="14542" max="14542" width="9.140625" style="21"/>
    <col min="14543" max="14543" width="11" style="21" customWidth="1"/>
    <col min="14544" max="14544" width="27.7109375" style="21" customWidth="1"/>
    <col min="14545" max="14545" width="4.7109375" style="21" customWidth="1"/>
    <col min="14546" max="14546" width="27.140625" style="21" customWidth="1"/>
    <col min="14547" max="14547" width="38.5703125" style="21" customWidth="1"/>
    <col min="14548" max="14548" width="7.85546875" style="21" bestFit="1" customWidth="1"/>
    <col min="14549" max="14549" width="9.140625" style="21"/>
    <col min="14550" max="14550" width="7.85546875" style="21" bestFit="1" customWidth="1"/>
    <col min="14551" max="14551" width="9.140625" style="21"/>
    <col min="14552" max="14552" width="7.85546875" style="21" bestFit="1" customWidth="1"/>
    <col min="14553" max="14553" width="9.140625" style="21"/>
    <col min="14554" max="14554" width="7.85546875" style="21" bestFit="1" customWidth="1"/>
    <col min="14555" max="14577" width="9.140625" style="21"/>
    <col min="14578" max="14578" width="9.42578125" style="21" bestFit="1" customWidth="1"/>
    <col min="14579" max="14792" width="9.140625" style="21"/>
    <col min="14793" max="14793" width="6.42578125" style="21" customWidth="1"/>
    <col min="14794" max="14794" width="11" style="21" customWidth="1"/>
    <col min="14795" max="14795" width="16.140625" style="21" customWidth="1"/>
    <col min="14796" max="14796" width="7.85546875" style="21" bestFit="1" customWidth="1"/>
    <col min="14797" max="14797" width="11.28515625" style="21" customWidth="1"/>
    <col min="14798" max="14798" width="9.140625" style="21"/>
    <col min="14799" max="14799" width="11" style="21" customWidth="1"/>
    <col min="14800" max="14800" width="27.7109375" style="21" customWidth="1"/>
    <col min="14801" max="14801" width="4.7109375" style="21" customWidth="1"/>
    <col min="14802" max="14802" width="27.140625" style="21" customWidth="1"/>
    <col min="14803" max="14803" width="38.5703125" style="21" customWidth="1"/>
    <col min="14804" max="14804" width="7.85546875" style="21" bestFit="1" customWidth="1"/>
    <col min="14805" max="14805" width="9.140625" style="21"/>
    <col min="14806" max="14806" width="7.85546875" style="21" bestFit="1" customWidth="1"/>
    <col min="14807" max="14807" width="9.140625" style="21"/>
    <col min="14808" max="14808" width="7.85546875" style="21" bestFit="1" customWidth="1"/>
    <col min="14809" max="14809" width="9.140625" style="21"/>
    <col min="14810" max="14810" width="7.85546875" style="21" bestFit="1" customWidth="1"/>
    <col min="14811" max="14833" width="9.140625" style="21"/>
    <col min="14834" max="14834" width="9.42578125" style="21" bestFit="1" customWidth="1"/>
    <col min="14835" max="15048" width="9.140625" style="21"/>
    <col min="15049" max="15049" width="6.42578125" style="21" customWidth="1"/>
    <col min="15050" max="15050" width="11" style="21" customWidth="1"/>
    <col min="15051" max="15051" width="16.140625" style="21" customWidth="1"/>
    <col min="15052" max="15052" width="7.85546875" style="21" bestFit="1" customWidth="1"/>
    <col min="15053" max="15053" width="11.28515625" style="21" customWidth="1"/>
    <col min="15054" max="15054" width="9.140625" style="21"/>
    <col min="15055" max="15055" width="11" style="21" customWidth="1"/>
    <col min="15056" max="15056" width="27.7109375" style="21" customWidth="1"/>
    <col min="15057" max="15057" width="4.7109375" style="21" customWidth="1"/>
    <col min="15058" max="15058" width="27.140625" style="21" customWidth="1"/>
    <col min="15059" max="15059" width="38.5703125" style="21" customWidth="1"/>
    <col min="15060" max="15060" width="7.85546875" style="21" bestFit="1" customWidth="1"/>
    <col min="15061" max="15061" width="9.140625" style="21"/>
    <col min="15062" max="15062" width="7.85546875" style="21" bestFit="1" customWidth="1"/>
    <col min="15063" max="15063" width="9.140625" style="21"/>
    <col min="15064" max="15064" width="7.85546875" style="21" bestFit="1" customWidth="1"/>
    <col min="15065" max="15065" width="9.140625" style="21"/>
    <col min="15066" max="15066" width="7.85546875" style="21" bestFit="1" customWidth="1"/>
    <col min="15067" max="15089" width="9.140625" style="21"/>
    <col min="15090" max="15090" width="9.42578125" style="21" bestFit="1" customWidth="1"/>
    <col min="15091" max="15304" width="9.140625" style="21"/>
    <col min="15305" max="15305" width="6.42578125" style="21" customWidth="1"/>
    <col min="15306" max="15306" width="11" style="21" customWidth="1"/>
    <col min="15307" max="15307" width="16.140625" style="21" customWidth="1"/>
    <col min="15308" max="15308" width="7.85546875" style="21" bestFit="1" customWidth="1"/>
    <col min="15309" max="15309" width="11.28515625" style="21" customWidth="1"/>
    <col min="15310" max="15310" width="9.140625" style="21"/>
    <col min="15311" max="15311" width="11" style="21" customWidth="1"/>
    <col min="15312" max="15312" width="27.7109375" style="21" customWidth="1"/>
    <col min="15313" max="15313" width="4.7109375" style="21" customWidth="1"/>
    <col min="15314" max="15314" width="27.140625" style="21" customWidth="1"/>
    <col min="15315" max="15315" width="38.5703125" style="21" customWidth="1"/>
    <col min="15316" max="15316" width="7.85546875" style="21" bestFit="1" customWidth="1"/>
    <col min="15317" max="15317" width="9.140625" style="21"/>
    <col min="15318" max="15318" width="7.85546875" style="21" bestFit="1" customWidth="1"/>
    <col min="15319" max="15319" width="9.140625" style="21"/>
    <col min="15320" max="15320" width="7.85546875" style="21" bestFit="1" customWidth="1"/>
    <col min="15321" max="15321" width="9.140625" style="21"/>
    <col min="15322" max="15322" width="7.85546875" style="21" bestFit="1" customWidth="1"/>
    <col min="15323" max="15345" width="9.140625" style="21"/>
    <col min="15346" max="15346" width="9.42578125" style="21" bestFit="1" customWidth="1"/>
    <col min="15347" max="15560" width="9.140625" style="21"/>
    <col min="15561" max="15561" width="6.42578125" style="21" customWidth="1"/>
    <col min="15562" max="15562" width="11" style="21" customWidth="1"/>
    <col min="15563" max="15563" width="16.140625" style="21" customWidth="1"/>
    <col min="15564" max="15564" width="7.85546875" style="21" bestFit="1" customWidth="1"/>
    <col min="15565" max="15565" width="11.28515625" style="21" customWidth="1"/>
    <col min="15566" max="15566" width="9.140625" style="21"/>
    <col min="15567" max="15567" width="11" style="21" customWidth="1"/>
    <col min="15568" max="15568" width="27.7109375" style="21" customWidth="1"/>
    <col min="15569" max="15569" width="4.7109375" style="21" customWidth="1"/>
    <col min="15570" max="15570" width="27.140625" style="21" customWidth="1"/>
    <col min="15571" max="15571" width="38.5703125" style="21" customWidth="1"/>
    <col min="15572" max="15572" width="7.85546875" style="21" bestFit="1" customWidth="1"/>
    <col min="15573" max="15573" width="9.140625" style="21"/>
    <col min="15574" max="15574" width="7.85546875" style="21" bestFit="1" customWidth="1"/>
    <col min="15575" max="15575" width="9.140625" style="21"/>
    <col min="15576" max="15576" width="7.85546875" style="21" bestFit="1" customWidth="1"/>
    <col min="15577" max="15577" width="9.140625" style="21"/>
    <col min="15578" max="15578" width="7.85546875" style="21" bestFit="1" customWidth="1"/>
    <col min="15579" max="15601" width="9.140625" style="21"/>
    <col min="15602" max="15602" width="9.42578125" style="21" bestFit="1" customWidth="1"/>
    <col min="15603" max="15816" width="9.140625" style="21"/>
    <col min="15817" max="15817" width="6.42578125" style="21" customWidth="1"/>
    <col min="15818" max="15818" width="11" style="21" customWidth="1"/>
    <col min="15819" max="15819" width="16.140625" style="21" customWidth="1"/>
    <col min="15820" max="15820" width="7.85546875" style="21" bestFit="1" customWidth="1"/>
    <col min="15821" max="15821" width="11.28515625" style="21" customWidth="1"/>
    <col min="15822" max="15822" width="9.140625" style="21"/>
    <col min="15823" max="15823" width="11" style="21" customWidth="1"/>
    <col min="15824" max="15824" width="27.7109375" style="21" customWidth="1"/>
    <col min="15825" max="15825" width="4.7109375" style="21" customWidth="1"/>
    <col min="15826" max="15826" width="27.140625" style="21" customWidth="1"/>
    <col min="15827" max="15827" width="38.5703125" style="21" customWidth="1"/>
    <col min="15828" max="15828" width="7.85546875" style="21" bestFit="1" customWidth="1"/>
    <col min="15829" max="15829" width="9.140625" style="21"/>
    <col min="15830" max="15830" width="7.85546875" style="21" bestFit="1" customWidth="1"/>
    <col min="15831" max="15831" width="9.140625" style="21"/>
    <col min="15832" max="15832" width="7.85546875" style="21" bestFit="1" customWidth="1"/>
    <col min="15833" max="15833" width="9.140625" style="21"/>
    <col min="15834" max="15834" width="7.85546875" style="21" bestFit="1" customWidth="1"/>
    <col min="15835" max="15857" width="9.140625" style="21"/>
    <col min="15858" max="15858" width="9.42578125" style="21" bestFit="1" customWidth="1"/>
    <col min="15859" max="16072" width="9.140625" style="21"/>
    <col min="16073" max="16073" width="6.42578125" style="21" customWidth="1"/>
    <col min="16074" max="16074" width="11" style="21" customWidth="1"/>
    <col min="16075" max="16075" width="16.140625" style="21" customWidth="1"/>
    <col min="16076" max="16076" width="7.85546875" style="21" bestFit="1" customWidth="1"/>
    <col min="16077" max="16077" width="11.28515625" style="21" customWidth="1"/>
    <col min="16078" max="16078" width="9.140625" style="21"/>
    <col min="16079" max="16079" width="11" style="21" customWidth="1"/>
    <col min="16080" max="16080" width="27.7109375" style="21" customWidth="1"/>
    <col min="16081" max="16081" width="4.7109375" style="21" customWidth="1"/>
    <col min="16082" max="16082" width="27.140625" style="21" customWidth="1"/>
    <col min="16083" max="16083" width="38.5703125" style="21" customWidth="1"/>
    <col min="16084" max="16084" width="7.85546875" style="21" bestFit="1" customWidth="1"/>
    <col min="16085" max="16085" width="9.140625" style="21"/>
    <col min="16086" max="16086" width="7.85546875" style="21" bestFit="1" customWidth="1"/>
    <col min="16087" max="16087" width="9.140625" style="21"/>
    <col min="16088" max="16088" width="7.85546875" style="21" bestFit="1" customWidth="1"/>
    <col min="16089" max="16089" width="9.140625" style="21"/>
    <col min="16090" max="16090" width="7.85546875" style="21" bestFit="1" customWidth="1"/>
    <col min="16091" max="16113" width="9.140625" style="21"/>
    <col min="16114" max="16114" width="9.42578125" style="21" bestFit="1" customWidth="1"/>
    <col min="16115" max="16384" width="9.140625" style="21"/>
  </cols>
  <sheetData>
    <row r="1" spans="1:11" x14ac:dyDescent="0.25">
      <c r="A1" s="51" t="s">
        <v>0</v>
      </c>
      <c r="B1" s="51"/>
      <c r="C1" s="51"/>
      <c r="D1" s="51"/>
      <c r="E1" s="35"/>
      <c r="F1" s="52" t="s">
        <v>1</v>
      </c>
      <c r="G1" s="52"/>
      <c r="H1" s="52"/>
      <c r="I1" s="36"/>
      <c r="J1" s="37"/>
      <c r="K1" s="37"/>
    </row>
    <row r="2" spans="1:11" ht="16.5" x14ac:dyDescent="0.25">
      <c r="A2" s="53" t="s">
        <v>2</v>
      </c>
      <c r="B2" s="53"/>
      <c r="C2" s="53"/>
      <c r="D2" s="53"/>
      <c r="E2" s="37"/>
      <c r="F2" s="54" t="s">
        <v>3</v>
      </c>
      <c r="G2" s="54"/>
      <c r="H2" s="54"/>
      <c r="I2" s="38"/>
      <c r="J2" s="39"/>
      <c r="K2" s="39"/>
    </row>
    <row r="4" spans="1:11" ht="37.5" customHeight="1" x14ac:dyDescent="0.25">
      <c r="A4" s="69" t="s">
        <v>446</v>
      </c>
      <c r="B4" s="68"/>
      <c r="C4" s="68"/>
      <c r="D4" s="68"/>
      <c r="E4" s="68"/>
      <c r="F4" s="68"/>
      <c r="G4" s="68"/>
      <c r="H4" s="68"/>
    </row>
    <row r="5" spans="1:11" ht="21" customHeight="1" x14ac:dyDescent="0.25">
      <c r="A5" s="68" t="str">
        <f>INDEX(K8:K157,MATCH(1,$A$8:$A$157,0))</f>
        <v>CHUYÊN NGÀNH KINH DOANH KHÁCH SẠN - DU LỊCH</v>
      </c>
      <c r="B5" s="68"/>
      <c r="C5" s="68"/>
      <c r="D5" s="68"/>
      <c r="E5" s="68"/>
      <c r="F5" s="68"/>
      <c r="G5" s="68"/>
      <c r="H5" s="68"/>
    </row>
    <row r="7" spans="1:11" s="40" customFormat="1" ht="30.75" customHeight="1" x14ac:dyDescent="0.25">
      <c r="A7" s="3" t="s">
        <v>5</v>
      </c>
      <c r="B7" s="3" t="s">
        <v>6</v>
      </c>
      <c r="C7" s="70" t="s">
        <v>7</v>
      </c>
      <c r="D7" s="70"/>
      <c r="E7" s="3" t="s">
        <v>8</v>
      </c>
      <c r="F7" s="3" t="s">
        <v>447</v>
      </c>
      <c r="G7" s="5" t="s">
        <v>448</v>
      </c>
      <c r="H7" s="3" t="s">
        <v>33</v>
      </c>
    </row>
    <row r="8" spans="1:11" s="40" customFormat="1" ht="24" customHeight="1" x14ac:dyDescent="0.25">
      <c r="A8" s="14">
        <f>IF(B8&lt;&gt;"",SUBTOTAL(103,B8:$B$8))</f>
        <v>1</v>
      </c>
      <c r="B8" s="14" t="s">
        <v>449</v>
      </c>
      <c r="C8" s="41" t="s">
        <v>450</v>
      </c>
      <c r="D8" s="42" t="s">
        <v>451</v>
      </c>
      <c r="E8" s="14" t="s">
        <v>452</v>
      </c>
      <c r="F8" s="14" t="s">
        <v>48</v>
      </c>
      <c r="G8" s="43" t="s">
        <v>453</v>
      </c>
      <c r="H8" s="3"/>
      <c r="I8" s="44" t="s">
        <v>63</v>
      </c>
      <c r="J8" s="21" t="s">
        <v>454</v>
      </c>
      <c r="K8" s="21" t="s">
        <v>455</v>
      </c>
    </row>
    <row r="9" spans="1:11" s="40" customFormat="1" ht="24" customHeight="1" x14ac:dyDescent="0.25">
      <c r="A9" s="14">
        <f>IF(B9&lt;&gt;"",SUBTOTAL(103,B$8:$B9))</f>
        <v>2</v>
      </c>
      <c r="B9" s="14" t="s">
        <v>456</v>
      </c>
      <c r="C9" s="41" t="s">
        <v>170</v>
      </c>
      <c r="D9" s="42" t="s">
        <v>89</v>
      </c>
      <c r="E9" s="45">
        <v>34527</v>
      </c>
      <c r="F9" s="14" t="s">
        <v>48</v>
      </c>
      <c r="G9" s="43" t="s">
        <v>457</v>
      </c>
      <c r="H9" s="3"/>
      <c r="I9" s="44" t="s">
        <v>40</v>
      </c>
      <c r="J9" s="21" t="s">
        <v>458</v>
      </c>
      <c r="K9" s="21" t="s">
        <v>77</v>
      </c>
    </row>
    <row r="10" spans="1:11" ht="24" customHeight="1" x14ac:dyDescent="0.25">
      <c r="A10" s="14">
        <f>IF(B10&lt;&gt;"",SUBTOTAL(103,B$8:$B10))</f>
        <v>3</v>
      </c>
      <c r="B10" s="19" t="s">
        <v>459</v>
      </c>
      <c r="C10" s="15" t="s">
        <v>460</v>
      </c>
      <c r="D10" s="16" t="s">
        <v>461</v>
      </c>
      <c r="E10" s="17" t="s">
        <v>462</v>
      </c>
      <c r="F10" s="14" t="s">
        <v>38</v>
      </c>
      <c r="G10" s="14" t="s">
        <v>463</v>
      </c>
      <c r="H10" s="19"/>
      <c r="I10" s="21" t="s">
        <v>464</v>
      </c>
      <c r="J10" s="21" t="s">
        <v>454</v>
      </c>
      <c r="K10" s="21" t="s">
        <v>58</v>
      </c>
    </row>
    <row r="11" spans="1:11" ht="24" customHeight="1" x14ac:dyDescent="0.25">
      <c r="A11" s="14">
        <f>IF(B11&lt;&gt;"",SUBTOTAL(103,B$8:$B11))</f>
        <v>4</v>
      </c>
      <c r="B11" s="19" t="s">
        <v>465</v>
      </c>
      <c r="C11" s="15" t="s">
        <v>466</v>
      </c>
      <c r="D11" s="16" t="s">
        <v>467</v>
      </c>
      <c r="E11" s="17" t="s">
        <v>468</v>
      </c>
      <c r="F11" s="14" t="s">
        <v>38</v>
      </c>
      <c r="G11" s="14" t="s">
        <v>469</v>
      </c>
      <c r="H11" s="19"/>
      <c r="I11" s="21" t="str">
        <f t="shared" ref="I11:I74" si="0">MID(G11,4,1)</f>
        <v>C</v>
      </c>
      <c r="J11" s="21" t="s">
        <v>458</v>
      </c>
      <c r="K11" s="21" t="s">
        <v>77</v>
      </c>
    </row>
    <row r="12" spans="1:11" ht="24" customHeight="1" x14ac:dyDescent="0.25">
      <c r="A12" s="14">
        <f>IF(B12&lt;&gt;"",SUBTOTAL(103,B$8:$B12))</f>
        <v>5</v>
      </c>
      <c r="B12" s="19" t="s">
        <v>470</v>
      </c>
      <c r="C12" s="15" t="s">
        <v>471</v>
      </c>
      <c r="D12" s="16" t="s">
        <v>200</v>
      </c>
      <c r="E12" s="17" t="s">
        <v>472</v>
      </c>
      <c r="F12" s="14" t="s">
        <v>48</v>
      </c>
      <c r="G12" s="14" t="s">
        <v>473</v>
      </c>
      <c r="H12" s="19"/>
      <c r="I12" s="21" t="str">
        <f t="shared" si="0"/>
        <v>D</v>
      </c>
      <c r="J12" s="21" t="s">
        <v>474</v>
      </c>
      <c r="K12" s="21" t="s">
        <v>97</v>
      </c>
    </row>
    <row r="13" spans="1:11" ht="24" customHeight="1" x14ac:dyDescent="0.25">
      <c r="A13" s="14">
        <f>IF(B13&lt;&gt;"",SUBTOTAL(103,B$8:$B13))</f>
        <v>6</v>
      </c>
      <c r="B13" s="19" t="s">
        <v>475</v>
      </c>
      <c r="C13" s="15" t="s">
        <v>476</v>
      </c>
      <c r="D13" s="16" t="s">
        <v>402</v>
      </c>
      <c r="E13" s="17" t="s">
        <v>477</v>
      </c>
      <c r="F13" s="14" t="s">
        <v>48</v>
      </c>
      <c r="G13" s="14" t="s">
        <v>478</v>
      </c>
      <c r="H13" s="19"/>
      <c r="I13" s="21" t="str">
        <f t="shared" si="0"/>
        <v>P</v>
      </c>
      <c r="J13" s="21" t="s">
        <v>479</v>
      </c>
      <c r="K13" s="21" t="s">
        <v>480</v>
      </c>
    </row>
    <row r="14" spans="1:11" ht="24" customHeight="1" x14ac:dyDescent="0.25">
      <c r="A14" s="14">
        <f>IF(B14&lt;&gt;"",SUBTOTAL(103,B$8:$B14))</f>
        <v>7</v>
      </c>
      <c r="B14" s="19" t="s">
        <v>481</v>
      </c>
      <c r="C14" s="15" t="s">
        <v>482</v>
      </c>
      <c r="D14" s="16" t="s">
        <v>149</v>
      </c>
      <c r="E14" s="17" t="s">
        <v>483</v>
      </c>
      <c r="F14" s="14" t="s">
        <v>38</v>
      </c>
      <c r="G14" s="14" t="s">
        <v>484</v>
      </c>
      <c r="H14" s="19"/>
      <c r="I14" s="21" t="str">
        <f t="shared" si="0"/>
        <v>A</v>
      </c>
      <c r="J14" s="21" t="s">
        <v>485</v>
      </c>
      <c r="K14" s="21" t="s">
        <v>486</v>
      </c>
    </row>
    <row r="15" spans="1:11" ht="24" customHeight="1" x14ac:dyDescent="0.25">
      <c r="A15" s="14">
        <f>IF(B15&lt;&gt;"",SUBTOTAL(103,B$8:$B15))</f>
        <v>8</v>
      </c>
      <c r="B15" s="19" t="s">
        <v>487</v>
      </c>
      <c r="C15" s="15" t="s">
        <v>243</v>
      </c>
      <c r="D15" s="16" t="s">
        <v>407</v>
      </c>
      <c r="E15" s="17" t="s">
        <v>488</v>
      </c>
      <c r="F15" s="14" t="s">
        <v>48</v>
      </c>
      <c r="G15" s="14" t="s">
        <v>489</v>
      </c>
      <c r="H15" s="19"/>
      <c r="I15" s="21" t="str">
        <f t="shared" si="0"/>
        <v>A</v>
      </c>
      <c r="J15" s="21" t="s">
        <v>485</v>
      </c>
      <c r="K15" s="21" t="s">
        <v>486</v>
      </c>
    </row>
    <row r="16" spans="1:11" ht="24" customHeight="1" x14ac:dyDescent="0.25">
      <c r="A16" s="14">
        <f>IF(B16&lt;&gt;"",SUBTOTAL(103,B$8:$B16))</f>
        <v>9</v>
      </c>
      <c r="B16" s="19" t="s">
        <v>490</v>
      </c>
      <c r="C16" s="15" t="s">
        <v>491</v>
      </c>
      <c r="D16" s="16" t="s">
        <v>137</v>
      </c>
      <c r="E16" s="17" t="s">
        <v>492</v>
      </c>
      <c r="F16" s="14" t="s">
        <v>48</v>
      </c>
      <c r="G16" s="14" t="s">
        <v>489</v>
      </c>
      <c r="H16" s="19"/>
      <c r="I16" s="21" t="str">
        <f t="shared" si="0"/>
        <v>A</v>
      </c>
      <c r="J16" s="21" t="s">
        <v>485</v>
      </c>
      <c r="K16" s="21" t="s">
        <v>486</v>
      </c>
    </row>
    <row r="17" spans="1:11" ht="24" customHeight="1" x14ac:dyDescent="0.25">
      <c r="A17" s="14">
        <f>IF(B17&lt;&gt;"",SUBTOTAL(103,B$8:$B17))</f>
        <v>10</v>
      </c>
      <c r="B17" s="19" t="s">
        <v>493</v>
      </c>
      <c r="C17" s="15" t="s">
        <v>494</v>
      </c>
      <c r="D17" s="16" t="s">
        <v>94</v>
      </c>
      <c r="E17" s="17" t="s">
        <v>495</v>
      </c>
      <c r="F17" s="14" t="s">
        <v>38</v>
      </c>
      <c r="G17" s="14" t="s">
        <v>496</v>
      </c>
      <c r="H17" s="19"/>
      <c r="I17" s="21" t="s">
        <v>464</v>
      </c>
      <c r="J17" s="21" t="s">
        <v>454</v>
      </c>
      <c r="K17" s="21" t="s">
        <v>58</v>
      </c>
    </row>
    <row r="18" spans="1:11" ht="24" customHeight="1" x14ac:dyDescent="0.25">
      <c r="A18" s="14">
        <f>IF(B18&lt;&gt;"",SUBTOTAL(103,B$8:$B18))</f>
        <v>11</v>
      </c>
      <c r="B18" s="19" t="s">
        <v>497</v>
      </c>
      <c r="C18" s="15" t="s">
        <v>498</v>
      </c>
      <c r="D18" s="16" t="s">
        <v>80</v>
      </c>
      <c r="E18" s="17" t="s">
        <v>499</v>
      </c>
      <c r="F18" s="14" t="s">
        <v>48</v>
      </c>
      <c r="G18" s="14" t="s">
        <v>500</v>
      </c>
      <c r="H18" s="19"/>
      <c r="I18" s="21" t="s">
        <v>501</v>
      </c>
      <c r="J18" s="21" t="s">
        <v>454</v>
      </c>
      <c r="K18" s="21" t="s">
        <v>70</v>
      </c>
    </row>
    <row r="19" spans="1:11" ht="24" customHeight="1" x14ac:dyDescent="0.25">
      <c r="A19" s="14">
        <f>IF(B19&lt;&gt;"",SUBTOTAL(103,B$8:$B19))</f>
        <v>12</v>
      </c>
      <c r="B19" s="19" t="s">
        <v>502</v>
      </c>
      <c r="C19" s="15" t="s">
        <v>373</v>
      </c>
      <c r="D19" s="16" t="s">
        <v>94</v>
      </c>
      <c r="E19" s="17" t="s">
        <v>503</v>
      </c>
      <c r="F19" s="14" t="s">
        <v>48</v>
      </c>
      <c r="G19" s="14" t="s">
        <v>504</v>
      </c>
      <c r="H19" s="19"/>
      <c r="I19" s="21" t="str">
        <f t="shared" si="0"/>
        <v>C</v>
      </c>
      <c r="J19" s="21" t="s">
        <v>458</v>
      </c>
      <c r="K19" s="21" t="s">
        <v>77</v>
      </c>
    </row>
    <row r="20" spans="1:11" ht="24" customHeight="1" x14ac:dyDescent="0.25">
      <c r="A20" s="14">
        <f>IF(B20&lt;&gt;"",SUBTOTAL(103,B$8:$B20))</f>
        <v>13</v>
      </c>
      <c r="B20" s="19" t="s">
        <v>505</v>
      </c>
      <c r="C20" s="15" t="s">
        <v>506</v>
      </c>
      <c r="D20" s="16" t="s">
        <v>46</v>
      </c>
      <c r="E20" s="17" t="s">
        <v>507</v>
      </c>
      <c r="F20" s="14" t="s">
        <v>48</v>
      </c>
      <c r="G20" s="14" t="s">
        <v>508</v>
      </c>
      <c r="H20" s="19"/>
      <c r="I20" s="21" t="str">
        <f t="shared" si="0"/>
        <v>C</v>
      </c>
      <c r="J20" s="21" t="s">
        <v>458</v>
      </c>
      <c r="K20" s="21" t="s">
        <v>77</v>
      </c>
    </row>
    <row r="21" spans="1:11" ht="24" customHeight="1" x14ac:dyDescent="0.25">
      <c r="A21" s="14">
        <f>IF(B21&lt;&gt;"",SUBTOTAL(103,B$8:$B21))</f>
        <v>14</v>
      </c>
      <c r="B21" s="19" t="s">
        <v>509</v>
      </c>
      <c r="C21" s="15" t="s">
        <v>510</v>
      </c>
      <c r="D21" s="16" t="s">
        <v>137</v>
      </c>
      <c r="E21" s="17" t="s">
        <v>511</v>
      </c>
      <c r="F21" s="14" t="s">
        <v>48</v>
      </c>
      <c r="G21" s="14" t="s">
        <v>508</v>
      </c>
      <c r="H21" s="19"/>
      <c r="I21" s="21" t="str">
        <f t="shared" si="0"/>
        <v>C</v>
      </c>
      <c r="J21" s="21" t="s">
        <v>458</v>
      </c>
      <c r="K21" s="21" t="s">
        <v>77</v>
      </c>
    </row>
    <row r="22" spans="1:11" ht="24" customHeight="1" x14ac:dyDescent="0.25">
      <c r="A22" s="14">
        <f>IF(B22&lt;&gt;"",SUBTOTAL(103,B$8:$B22))</f>
        <v>15</v>
      </c>
      <c r="B22" s="19" t="s">
        <v>512</v>
      </c>
      <c r="C22" s="15" t="s">
        <v>170</v>
      </c>
      <c r="D22" s="16" t="s">
        <v>66</v>
      </c>
      <c r="E22" s="17" t="s">
        <v>513</v>
      </c>
      <c r="F22" s="14" t="s">
        <v>48</v>
      </c>
      <c r="G22" s="14" t="s">
        <v>514</v>
      </c>
      <c r="H22" s="19"/>
      <c r="I22" s="21" t="str">
        <f t="shared" si="0"/>
        <v>E</v>
      </c>
      <c r="J22" s="21" t="s">
        <v>515</v>
      </c>
      <c r="K22" s="21" t="s">
        <v>310</v>
      </c>
    </row>
    <row r="23" spans="1:11" ht="24" customHeight="1" x14ac:dyDescent="0.25">
      <c r="A23" s="14">
        <f>IF(B23&lt;&gt;"",SUBTOTAL(103,B$8:$B23))</f>
        <v>16</v>
      </c>
      <c r="B23" s="19" t="s">
        <v>516</v>
      </c>
      <c r="C23" s="15" t="s">
        <v>334</v>
      </c>
      <c r="D23" s="16" t="s">
        <v>223</v>
      </c>
      <c r="E23" s="17" t="s">
        <v>517</v>
      </c>
      <c r="F23" s="14" t="s">
        <v>38</v>
      </c>
      <c r="G23" s="14" t="s">
        <v>518</v>
      </c>
      <c r="H23" s="19"/>
      <c r="I23" s="21" t="str">
        <f t="shared" si="0"/>
        <v>F</v>
      </c>
      <c r="J23" s="21" t="s">
        <v>479</v>
      </c>
      <c r="K23" s="21" t="s">
        <v>519</v>
      </c>
    </row>
    <row r="24" spans="1:11" ht="24" customHeight="1" x14ac:dyDescent="0.25">
      <c r="A24" s="14">
        <f>IF(B24&lt;&gt;"",SUBTOTAL(103,B$8:$B24))</f>
        <v>17</v>
      </c>
      <c r="B24" s="19" t="s">
        <v>520</v>
      </c>
      <c r="C24" s="15" t="s">
        <v>521</v>
      </c>
      <c r="D24" s="16" t="s">
        <v>264</v>
      </c>
      <c r="E24" s="17" t="s">
        <v>522</v>
      </c>
      <c r="F24" s="14" t="s">
        <v>48</v>
      </c>
      <c r="G24" s="14" t="s">
        <v>523</v>
      </c>
      <c r="H24" s="19"/>
      <c r="I24" s="21" t="str">
        <f t="shared" si="0"/>
        <v>H</v>
      </c>
      <c r="J24" s="21" t="s">
        <v>524</v>
      </c>
      <c r="K24" s="21" t="s">
        <v>525</v>
      </c>
    </row>
    <row r="25" spans="1:11" ht="24" customHeight="1" x14ac:dyDescent="0.25">
      <c r="A25" s="14">
        <f>IF(B25&lt;&gt;"",SUBTOTAL(103,B$8:$B25))</f>
        <v>18</v>
      </c>
      <c r="B25" s="19" t="s">
        <v>526</v>
      </c>
      <c r="C25" s="15" t="s">
        <v>527</v>
      </c>
      <c r="D25" s="16" t="s">
        <v>94</v>
      </c>
      <c r="E25" s="17" t="s">
        <v>528</v>
      </c>
      <c r="F25" s="14" t="s">
        <v>48</v>
      </c>
      <c r="G25" s="14" t="s">
        <v>529</v>
      </c>
      <c r="H25" s="19"/>
      <c r="I25" s="21" t="str">
        <f t="shared" si="0"/>
        <v>H</v>
      </c>
      <c r="J25" s="21" t="s">
        <v>524</v>
      </c>
      <c r="K25" s="21" t="s">
        <v>525</v>
      </c>
    </row>
    <row r="26" spans="1:11" ht="24" customHeight="1" x14ac:dyDescent="0.25">
      <c r="A26" s="14">
        <f>IF(B26&lt;&gt;"",SUBTOTAL(103,B$8:$B26))</f>
        <v>19</v>
      </c>
      <c r="B26" s="19" t="s">
        <v>530</v>
      </c>
      <c r="C26" s="15" t="s">
        <v>531</v>
      </c>
      <c r="D26" s="16" t="s">
        <v>66</v>
      </c>
      <c r="E26" s="17" t="s">
        <v>532</v>
      </c>
      <c r="F26" s="14" t="s">
        <v>48</v>
      </c>
      <c r="G26" s="14" t="s">
        <v>529</v>
      </c>
      <c r="H26" s="19"/>
      <c r="I26" s="21" t="str">
        <f t="shared" si="0"/>
        <v>H</v>
      </c>
      <c r="J26" s="21" t="s">
        <v>524</v>
      </c>
      <c r="K26" s="21" t="s">
        <v>525</v>
      </c>
    </row>
    <row r="27" spans="1:11" ht="24" customHeight="1" x14ac:dyDescent="0.25">
      <c r="A27" s="14">
        <f>IF(B27&lt;&gt;"",SUBTOTAL(103,B$8:$B27))</f>
        <v>20</v>
      </c>
      <c r="B27" s="19" t="s">
        <v>533</v>
      </c>
      <c r="C27" s="15" t="s">
        <v>534</v>
      </c>
      <c r="D27" s="16" t="s">
        <v>535</v>
      </c>
      <c r="E27" s="17" t="s">
        <v>536</v>
      </c>
      <c r="F27" s="14" t="s">
        <v>48</v>
      </c>
      <c r="G27" s="14" t="s">
        <v>537</v>
      </c>
      <c r="H27" s="19"/>
      <c r="I27" s="21" t="str">
        <f t="shared" si="0"/>
        <v>I</v>
      </c>
      <c r="J27" s="21" t="s">
        <v>538</v>
      </c>
      <c r="K27" s="21" t="s">
        <v>130</v>
      </c>
    </row>
    <row r="28" spans="1:11" ht="24" customHeight="1" x14ac:dyDescent="0.25">
      <c r="A28" s="14">
        <f>IF(B28&lt;&gt;"",SUBTOTAL(103,B$8:$B28))</f>
        <v>21</v>
      </c>
      <c r="B28" s="19" t="s">
        <v>539</v>
      </c>
      <c r="C28" s="15" t="s">
        <v>540</v>
      </c>
      <c r="D28" s="16" t="s">
        <v>73</v>
      </c>
      <c r="E28" s="17" t="s">
        <v>541</v>
      </c>
      <c r="F28" s="14" t="s">
        <v>38</v>
      </c>
      <c r="G28" s="14" t="s">
        <v>542</v>
      </c>
      <c r="H28" s="19"/>
      <c r="I28" s="21" t="str">
        <f t="shared" si="0"/>
        <v>I</v>
      </c>
      <c r="J28" s="21" t="s">
        <v>538</v>
      </c>
      <c r="K28" s="21" t="s">
        <v>130</v>
      </c>
    </row>
    <row r="29" spans="1:11" ht="24" customHeight="1" x14ac:dyDescent="0.25">
      <c r="A29" s="14">
        <f>IF(B29&lt;&gt;"",SUBTOTAL(103,B$8:$B29))</f>
        <v>22</v>
      </c>
      <c r="B29" s="19" t="s">
        <v>543</v>
      </c>
      <c r="C29" s="15" t="s">
        <v>544</v>
      </c>
      <c r="D29" s="16" t="s">
        <v>545</v>
      </c>
      <c r="E29" s="17" t="s">
        <v>546</v>
      </c>
      <c r="F29" s="14" t="s">
        <v>38</v>
      </c>
      <c r="G29" s="14" t="s">
        <v>547</v>
      </c>
      <c r="H29" s="19"/>
      <c r="I29" s="21" t="str">
        <f t="shared" si="0"/>
        <v>K</v>
      </c>
      <c r="J29" s="21" t="s">
        <v>485</v>
      </c>
      <c r="K29" s="21" t="s">
        <v>548</v>
      </c>
    </row>
    <row r="30" spans="1:11" ht="24" customHeight="1" x14ac:dyDescent="0.25">
      <c r="A30" s="14">
        <f>IF(B30&lt;&gt;"",SUBTOTAL(103,B$8:$B30))</f>
        <v>23</v>
      </c>
      <c r="B30" s="19" t="s">
        <v>549</v>
      </c>
      <c r="C30" s="15" t="s">
        <v>550</v>
      </c>
      <c r="D30" s="16" t="s">
        <v>46</v>
      </c>
      <c r="E30" s="17" t="s">
        <v>551</v>
      </c>
      <c r="F30" s="14" t="s">
        <v>48</v>
      </c>
      <c r="G30" s="14" t="s">
        <v>552</v>
      </c>
      <c r="H30" s="19"/>
      <c r="I30" s="21" t="str">
        <f t="shared" si="0"/>
        <v>P</v>
      </c>
      <c r="J30" s="21" t="s">
        <v>479</v>
      </c>
      <c r="K30" s="21" t="s">
        <v>480</v>
      </c>
    </row>
    <row r="31" spans="1:11" ht="24" customHeight="1" x14ac:dyDescent="0.25">
      <c r="A31" s="14">
        <f>IF(B31&lt;&gt;"",SUBTOTAL(103,B$8:$B31))</f>
        <v>24</v>
      </c>
      <c r="B31" s="19" t="s">
        <v>553</v>
      </c>
      <c r="C31" s="15" t="s">
        <v>554</v>
      </c>
      <c r="D31" s="16" t="s">
        <v>279</v>
      </c>
      <c r="E31" s="17" t="s">
        <v>555</v>
      </c>
      <c r="F31" s="14" t="s">
        <v>48</v>
      </c>
      <c r="G31" s="14" t="s">
        <v>556</v>
      </c>
      <c r="H31" s="19"/>
      <c r="I31" s="21" t="str">
        <f t="shared" si="0"/>
        <v>P</v>
      </c>
      <c r="J31" s="21" t="s">
        <v>479</v>
      </c>
      <c r="K31" s="21" t="s">
        <v>480</v>
      </c>
    </row>
    <row r="32" spans="1:11" ht="24" customHeight="1" x14ac:dyDescent="0.25">
      <c r="A32" s="14">
        <f>IF(B32&lt;&gt;"",SUBTOTAL(103,B$8:$B32))</f>
        <v>25</v>
      </c>
      <c r="B32" s="19" t="s">
        <v>557</v>
      </c>
      <c r="C32" s="15" t="s">
        <v>558</v>
      </c>
      <c r="D32" s="16" t="s">
        <v>559</v>
      </c>
      <c r="E32" s="17" t="s">
        <v>560</v>
      </c>
      <c r="F32" s="14" t="s">
        <v>48</v>
      </c>
      <c r="G32" s="14" t="s">
        <v>561</v>
      </c>
      <c r="H32" s="19"/>
      <c r="I32" s="21" t="str">
        <f t="shared" si="0"/>
        <v>Q</v>
      </c>
      <c r="J32" s="21" t="s">
        <v>562</v>
      </c>
      <c r="K32" s="21" t="s">
        <v>156</v>
      </c>
    </row>
    <row r="33" spans="1:11" ht="24" customHeight="1" x14ac:dyDescent="0.25">
      <c r="A33" s="14">
        <f>IF(B33&lt;&gt;"",SUBTOTAL(103,B$8:$B33))</f>
        <v>26</v>
      </c>
      <c r="B33" s="19" t="s">
        <v>563</v>
      </c>
      <c r="C33" s="15" t="s">
        <v>564</v>
      </c>
      <c r="D33" s="16" t="s">
        <v>223</v>
      </c>
      <c r="E33" s="17" t="s">
        <v>565</v>
      </c>
      <c r="F33" s="14" t="s">
        <v>48</v>
      </c>
      <c r="G33" s="14" t="s">
        <v>566</v>
      </c>
      <c r="H33" s="19"/>
      <c r="I33" s="21" t="str">
        <f t="shared" si="0"/>
        <v>S</v>
      </c>
      <c r="J33" s="21" t="s">
        <v>538</v>
      </c>
      <c r="K33" s="21" t="s">
        <v>162</v>
      </c>
    </row>
    <row r="34" spans="1:11" ht="24" customHeight="1" x14ac:dyDescent="0.25">
      <c r="A34" s="14">
        <f>IF(B34&lt;&gt;"",SUBTOTAL(103,B$8:$B34))</f>
        <v>27</v>
      </c>
      <c r="B34" s="19" t="s">
        <v>567</v>
      </c>
      <c r="C34" s="15" t="s">
        <v>568</v>
      </c>
      <c r="D34" s="16" t="s">
        <v>545</v>
      </c>
      <c r="E34" s="17" t="s">
        <v>569</v>
      </c>
      <c r="F34" s="14" t="s">
        <v>38</v>
      </c>
      <c r="G34" s="14" t="s">
        <v>570</v>
      </c>
      <c r="H34" s="19"/>
      <c r="I34" s="21" t="str">
        <f t="shared" si="0"/>
        <v>T</v>
      </c>
      <c r="J34" s="21" t="s">
        <v>458</v>
      </c>
      <c r="K34" s="21" t="s">
        <v>168</v>
      </c>
    </row>
    <row r="35" spans="1:11" ht="24" customHeight="1" x14ac:dyDescent="0.25">
      <c r="A35" s="14">
        <f>IF(B35&lt;&gt;"",SUBTOTAL(103,B$8:$B35))</f>
        <v>28</v>
      </c>
      <c r="B35" s="19" t="s">
        <v>571</v>
      </c>
      <c r="C35" s="15" t="s">
        <v>417</v>
      </c>
      <c r="D35" s="16" t="s">
        <v>338</v>
      </c>
      <c r="E35" s="17" t="s">
        <v>572</v>
      </c>
      <c r="F35" s="14" t="s">
        <v>48</v>
      </c>
      <c r="G35" s="14" t="s">
        <v>570</v>
      </c>
      <c r="H35" s="19"/>
      <c r="I35" s="21" t="str">
        <f t="shared" si="0"/>
        <v>T</v>
      </c>
      <c r="J35" s="21" t="s">
        <v>458</v>
      </c>
      <c r="K35" s="21" t="s">
        <v>168</v>
      </c>
    </row>
    <row r="36" spans="1:11" ht="24" customHeight="1" x14ac:dyDescent="0.25">
      <c r="A36" s="14">
        <f>IF(B36&lt;&gt;"",SUBTOTAL(103,B$8:$B36))</f>
        <v>29</v>
      </c>
      <c r="B36" s="19" t="s">
        <v>573</v>
      </c>
      <c r="C36" s="15" t="s">
        <v>373</v>
      </c>
      <c r="D36" s="16" t="s">
        <v>574</v>
      </c>
      <c r="E36" s="17" t="s">
        <v>575</v>
      </c>
      <c r="F36" s="14" t="s">
        <v>48</v>
      </c>
      <c r="G36" s="14" t="s">
        <v>576</v>
      </c>
      <c r="H36" s="19"/>
      <c r="I36" s="21" t="str">
        <f t="shared" si="0"/>
        <v>U</v>
      </c>
      <c r="J36" s="21" t="s">
        <v>577</v>
      </c>
      <c r="K36" s="21" t="s">
        <v>578</v>
      </c>
    </row>
    <row r="37" spans="1:11" ht="24" customHeight="1" x14ac:dyDescent="0.25">
      <c r="A37" s="14">
        <f>IF(B37&lt;&gt;"",SUBTOTAL(103,B$8:$B37))</f>
        <v>30</v>
      </c>
      <c r="B37" s="19" t="s">
        <v>579</v>
      </c>
      <c r="C37" s="15" t="s">
        <v>580</v>
      </c>
      <c r="D37" s="16" t="s">
        <v>235</v>
      </c>
      <c r="E37" s="17" t="s">
        <v>581</v>
      </c>
      <c r="F37" s="14" t="s">
        <v>48</v>
      </c>
      <c r="G37" s="14" t="s">
        <v>39</v>
      </c>
      <c r="H37" s="19"/>
      <c r="I37" s="21" t="str">
        <f t="shared" si="0"/>
        <v>A</v>
      </c>
      <c r="J37" s="21" t="s">
        <v>485</v>
      </c>
      <c r="K37" s="21" t="s">
        <v>43</v>
      </c>
    </row>
    <row r="38" spans="1:11" ht="24" customHeight="1" x14ac:dyDescent="0.25">
      <c r="A38" s="14">
        <f>IF(B38&lt;&gt;"",SUBTOTAL(103,B$8:$B38))</f>
        <v>31</v>
      </c>
      <c r="B38" s="19" t="s">
        <v>582</v>
      </c>
      <c r="C38" s="15" t="s">
        <v>583</v>
      </c>
      <c r="D38" s="16" t="s">
        <v>584</v>
      </c>
      <c r="E38" s="17" t="s">
        <v>503</v>
      </c>
      <c r="F38" s="14" t="s">
        <v>38</v>
      </c>
      <c r="G38" s="14" t="s">
        <v>585</v>
      </c>
      <c r="H38" s="19"/>
      <c r="I38" s="21" t="str">
        <f t="shared" si="0"/>
        <v>A</v>
      </c>
      <c r="J38" s="21" t="s">
        <v>485</v>
      </c>
      <c r="K38" s="21" t="s">
        <v>43</v>
      </c>
    </row>
    <row r="39" spans="1:11" ht="24" customHeight="1" x14ac:dyDescent="0.25">
      <c r="A39" s="14">
        <f>IF(B39&lt;&gt;"",SUBTOTAL(103,B$8:$B39))</f>
        <v>32</v>
      </c>
      <c r="B39" s="19" t="s">
        <v>586</v>
      </c>
      <c r="C39" s="15" t="s">
        <v>587</v>
      </c>
      <c r="D39" s="16" t="s">
        <v>395</v>
      </c>
      <c r="E39" s="17" t="s">
        <v>588</v>
      </c>
      <c r="F39" s="14" t="s">
        <v>48</v>
      </c>
      <c r="G39" s="14" t="s">
        <v>589</v>
      </c>
      <c r="H39" s="19"/>
      <c r="I39" s="21" t="str">
        <f t="shared" si="0"/>
        <v>A</v>
      </c>
      <c r="J39" s="21" t="s">
        <v>485</v>
      </c>
      <c r="K39" s="21" t="s">
        <v>43</v>
      </c>
    </row>
    <row r="40" spans="1:11" ht="24" customHeight="1" x14ac:dyDescent="0.25">
      <c r="A40" s="14">
        <f>IF(B40&lt;&gt;"",SUBTOTAL(103,B$8:$B40))</f>
        <v>33</v>
      </c>
      <c r="B40" s="19" t="s">
        <v>590</v>
      </c>
      <c r="C40" s="15" t="s">
        <v>591</v>
      </c>
      <c r="D40" s="16" t="s">
        <v>592</v>
      </c>
      <c r="E40" s="17" t="s">
        <v>593</v>
      </c>
      <c r="F40" s="14" t="s">
        <v>48</v>
      </c>
      <c r="G40" s="14" t="s">
        <v>589</v>
      </c>
      <c r="H40" s="19"/>
      <c r="I40" s="21" t="str">
        <f t="shared" si="0"/>
        <v>A</v>
      </c>
      <c r="J40" s="21" t="s">
        <v>485</v>
      </c>
      <c r="K40" s="21" t="s">
        <v>43</v>
      </c>
    </row>
    <row r="41" spans="1:11" ht="24" customHeight="1" x14ac:dyDescent="0.25">
      <c r="A41" s="14">
        <f>IF(B41&lt;&gt;"",SUBTOTAL(103,B$8:$B41))</f>
        <v>34</v>
      </c>
      <c r="B41" s="19" t="s">
        <v>594</v>
      </c>
      <c r="C41" s="15" t="s">
        <v>243</v>
      </c>
      <c r="D41" s="16" t="s">
        <v>66</v>
      </c>
      <c r="E41" s="17" t="s">
        <v>359</v>
      </c>
      <c r="F41" s="14" t="s">
        <v>48</v>
      </c>
      <c r="G41" s="14" t="s">
        <v>595</v>
      </c>
      <c r="H41" s="19"/>
      <c r="I41" s="21" t="s">
        <v>501</v>
      </c>
      <c r="J41" s="21" t="s">
        <v>454</v>
      </c>
      <c r="K41" s="21" t="s">
        <v>70</v>
      </c>
    </row>
    <row r="42" spans="1:11" ht="24" customHeight="1" x14ac:dyDescent="0.25">
      <c r="A42" s="14">
        <f>IF(B42&lt;&gt;"",SUBTOTAL(103,B$8:$B42))</f>
        <v>35</v>
      </c>
      <c r="B42" s="19" t="s">
        <v>596</v>
      </c>
      <c r="C42" s="15" t="s">
        <v>568</v>
      </c>
      <c r="D42" s="16" t="s">
        <v>597</v>
      </c>
      <c r="E42" s="17" t="s">
        <v>598</v>
      </c>
      <c r="F42" s="14" t="s">
        <v>38</v>
      </c>
      <c r="G42" s="14" t="s">
        <v>86</v>
      </c>
      <c r="H42" s="19"/>
      <c r="I42" s="21" t="str">
        <f t="shared" si="0"/>
        <v>C</v>
      </c>
      <c r="J42" s="21" t="s">
        <v>458</v>
      </c>
      <c r="K42" s="21" t="s">
        <v>77</v>
      </c>
    </row>
    <row r="43" spans="1:11" ht="24" customHeight="1" x14ac:dyDescent="0.25">
      <c r="A43" s="14">
        <f>IF(B43&lt;&gt;"",SUBTOTAL(103,B$8:$B43))</f>
        <v>36</v>
      </c>
      <c r="B43" s="19" t="s">
        <v>599</v>
      </c>
      <c r="C43" s="15" t="s">
        <v>600</v>
      </c>
      <c r="D43" s="16" t="s">
        <v>597</v>
      </c>
      <c r="E43" s="17" t="s">
        <v>601</v>
      </c>
      <c r="F43" s="14" t="s">
        <v>38</v>
      </c>
      <c r="G43" s="14" t="s">
        <v>91</v>
      </c>
      <c r="H43" s="19"/>
      <c r="I43" s="21" t="str">
        <f t="shared" si="0"/>
        <v>C</v>
      </c>
      <c r="J43" s="21" t="s">
        <v>458</v>
      </c>
      <c r="K43" s="21" t="s">
        <v>77</v>
      </c>
    </row>
    <row r="44" spans="1:11" ht="24" customHeight="1" x14ac:dyDescent="0.25">
      <c r="A44" s="14">
        <f>IF(B44&lt;&gt;"",SUBTOTAL(103,B$8:$B44))</f>
        <v>37</v>
      </c>
      <c r="B44" s="19" t="s">
        <v>602</v>
      </c>
      <c r="C44" s="15" t="s">
        <v>603</v>
      </c>
      <c r="D44" s="16" t="s">
        <v>604</v>
      </c>
      <c r="E44" s="17" t="s">
        <v>605</v>
      </c>
      <c r="F44" s="14" t="s">
        <v>38</v>
      </c>
      <c r="G44" s="14" t="s">
        <v>102</v>
      </c>
      <c r="H44" s="19"/>
      <c r="I44" s="21" t="str">
        <f>MID(G44,4,2)</f>
        <v>DD</v>
      </c>
      <c r="J44" s="21" t="s">
        <v>474</v>
      </c>
      <c r="K44" s="21" t="s">
        <v>103</v>
      </c>
    </row>
    <row r="45" spans="1:11" ht="24" customHeight="1" x14ac:dyDescent="0.25">
      <c r="A45" s="14">
        <f>IF(B45&lt;&gt;"",SUBTOTAL(103,B$8:$B45))</f>
        <v>38</v>
      </c>
      <c r="B45" s="19" t="s">
        <v>606</v>
      </c>
      <c r="C45" s="15" t="s">
        <v>607</v>
      </c>
      <c r="D45" s="16" t="s">
        <v>608</v>
      </c>
      <c r="E45" s="17" t="s">
        <v>609</v>
      </c>
      <c r="F45" s="14" t="s">
        <v>38</v>
      </c>
      <c r="G45" s="14" t="s">
        <v>610</v>
      </c>
      <c r="H45" s="19"/>
      <c r="I45" s="21" t="str">
        <f t="shared" si="0"/>
        <v>I</v>
      </c>
      <c r="J45" s="21" t="s">
        <v>538</v>
      </c>
      <c r="K45" s="21" t="s">
        <v>130</v>
      </c>
    </row>
    <row r="46" spans="1:11" ht="24" customHeight="1" x14ac:dyDescent="0.25">
      <c r="A46" s="14">
        <f>IF(B46&lt;&gt;"",SUBTOTAL(103,B$8:$B46))</f>
        <v>39</v>
      </c>
      <c r="B46" s="19" t="s">
        <v>611</v>
      </c>
      <c r="C46" s="15" t="s">
        <v>612</v>
      </c>
      <c r="D46" s="16" t="s">
        <v>613</v>
      </c>
      <c r="E46" s="17" t="s">
        <v>614</v>
      </c>
      <c r="F46" s="14" t="s">
        <v>38</v>
      </c>
      <c r="G46" s="14" t="s">
        <v>615</v>
      </c>
      <c r="H46" s="19"/>
      <c r="I46" s="21" t="str">
        <f t="shared" si="0"/>
        <v>I</v>
      </c>
      <c r="J46" s="21" t="s">
        <v>538</v>
      </c>
      <c r="K46" s="21" t="s">
        <v>130</v>
      </c>
    </row>
    <row r="47" spans="1:11" ht="24" customHeight="1" x14ac:dyDescent="0.25">
      <c r="A47" s="14">
        <f>IF(B47&lt;&gt;"",SUBTOTAL(103,B$8:$B47))</f>
        <v>40</v>
      </c>
      <c r="B47" s="19" t="s">
        <v>616</v>
      </c>
      <c r="C47" s="15" t="s">
        <v>617</v>
      </c>
      <c r="D47" s="16" t="s">
        <v>545</v>
      </c>
      <c r="E47" s="17" t="s">
        <v>618</v>
      </c>
      <c r="F47" s="14" t="s">
        <v>38</v>
      </c>
      <c r="G47" s="14" t="s">
        <v>619</v>
      </c>
      <c r="H47" s="19"/>
      <c r="I47" s="21" t="str">
        <f t="shared" si="0"/>
        <v>I</v>
      </c>
      <c r="J47" s="21" t="s">
        <v>538</v>
      </c>
      <c r="K47" s="21" t="s">
        <v>130</v>
      </c>
    </row>
    <row r="48" spans="1:11" ht="24" customHeight="1" x14ac:dyDescent="0.25">
      <c r="A48" s="14">
        <f>IF(B48&lt;&gt;"",SUBTOTAL(103,B$8:$B48))</f>
        <v>41</v>
      </c>
      <c r="B48" s="19" t="s">
        <v>620</v>
      </c>
      <c r="C48" s="15" t="s">
        <v>621</v>
      </c>
      <c r="D48" s="16" t="s">
        <v>622</v>
      </c>
      <c r="E48" s="17" t="s">
        <v>623</v>
      </c>
      <c r="F48" s="14" t="s">
        <v>38</v>
      </c>
      <c r="G48" s="14" t="s">
        <v>619</v>
      </c>
      <c r="H48" s="19"/>
      <c r="I48" s="21" t="str">
        <f t="shared" si="0"/>
        <v>I</v>
      </c>
      <c r="J48" s="21" t="s">
        <v>538</v>
      </c>
      <c r="K48" s="21" t="s">
        <v>130</v>
      </c>
    </row>
    <row r="49" spans="1:11" ht="24" customHeight="1" x14ac:dyDescent="0.25">
      <c r="A49" s="14">
        <f>IF(B49&lt;&gt;"",SUBTOTAL(103,B$8:$B49))</f>
        <v>42</v>
      </c>
      <c r="B49" s="19" t="s">
        <v>624</v>
      </c>
      <c r="C49" s="15" t="s">
        <v>625</v>
      </c>
      <c r="D49" s="16" t="s">
        <v>223</v>
      </c>
      <c r="E49" s="17" t="s">
        <v>626</v>
      </c>
      <c r="F49" s="14" t="s">
        <v>38</v>
      </c>
      <c r="G49" s="14" t="s">
        <v>129</v>
      </c>
      <c r="H49" s="19"/>
      <c r="I49" s="21" t="str">
        <f t="shared" si="0"/>
        <v>I</v>
      </c>
      <c r="J49" s="21" t="s">
        <v>538</v>
      </c>
      <c r="K49" s="21" t="s">
        <v>130</v>
      </c>
    </row>
    <row r="50" spans="1:11" ht="24" customHeight="1" x14ac:dyDescent="0.25">
      <c r="A50" s="14">
        <f>IF(B50&lt;&gt;"",SUBTOTAL(103,B$8:$B50))</f>
        <v>43</v>
      </c>
      <c r="B50" s="19" t="s">
        <v>627</v>
      </c>
      <c r="C50" s="15" t="s">
        <v>334</v>
      </c>
      <c r="D50" s="16" t="s">
        <v>326</v>
      </c>
      <c r="E50" s="17" t="s">
        <v>628</v>
      </c>
      <c r="F50" s="14" t="s">
        <v>38</v>
      </c>
      <c r="G50" s="14" t="s">
        <v>129</v>
      </c>
      <c r="H50" s="19"/>
      <c r="I50" s="21" t="str">
        <f t="shared" si="0"/>
        <v>I</v>
      </c>
      <c r="J50" s="21" t="s">
        <v>538</v>
      </c>
      <c r="K50" s="21" t="s">
        <v>130</v>
      </c>
    </row>
    <row r="51" spans="1:11" ht="24" customHeight="1" x14ac:dyDescent="0.25">
      <c r="A51" s="14">
        <f>IF(B51&lt;&gt;"",SUBTOTAL(103,B$8:$B51))</f>
        <v>44</v>
      </c>
      <c r="B51" s="19" t="s">
        <v>629</v>
      </c>
      <c r="C51" s="15" t="s">
        <v>630</v>
      </c>
      <c r="D51" s="16" t="s">
        <v>38</v>
      </c>
      <c r="E51" s="17" t="s">
        <v>631</v>
      </c>
      <c r="F51" s="14" t="s">
        <v>38</v>
      </c>
      <c r="G51" s="14" t="s">
        <v>632</v>
      </c>
      <c r="H51" s="19"/>
      <c r="I51" s="21" t="str">
        <f t="shared" si="0"/>
        <v>N</v>
      </c>
      <c r="J51" s="21" t="s">
        <v>633</v>
      </c>
      <c r="K51" s="21" t="s">
        <v>140</v>
      </c>
    </row>
    <row r="52" spans="1:11" ht="24" customHeight="1" x14ac:dyDescent="0.25">
      <c r="A52" s="14">
        <f>IF(B52&lt;&gt;"",SUBTOTAL(103,B$8:$B52))</f>
        <v>45</v>
      </c>
      <c r="B52" s="19" t="s">
        <v>634</v>
      </c>
      <c r="C52" s="15" t="s">
        <v>635</v>
      </c>
      <c r="D52" s="16" t="s">
        <v>200</v>
      </c>
      <c r="E52" s="17" t="s">
        <v>636</v>
      </c>
      <c r="F52" s="14" t="s">
        <v>48</v>
      </c>
      <c r="G52" s="14" t="s">
        <v>637</v>
      </c>
      <c r="H52" s="19"/>
      <c r="I52" s="21" t="str">
        <f t="shared" si="0"/>
        <v>P</v>
      </c>
      <c r="J52" s="21" t="s">
        <v>479</v>
      </c>
      <c r="K52" s="21" t="s">
        <v>146</v>
      </c>
    </row>
    <row r="53" spans="1:11" ht="24" customHeight="1" x14ac:dyDescent="0.25">
      <c r="A53" s="14">
        <f>IF(B53&lt;&gt;"",SUBTOTAL(103,B$8:$B53))</f>
        <v>46</v>
      </c>
      <c r="B53" s="19" t="s">
        <v>638</v>
      </c>
      <c r="C53" s="15" t="s">
        <v>45</v>
      </c>
      <c r="D53" s="16" t="s">
        <v>639</v>
      </c>
      <c r="E53" s="17" t="s">
        <v>640</v>
      </c>
      <c r="F53" s="14" t="s">
        <v>48</v>
      </c>
      <c r="G53" s="14" t="s">
        <v>641</v>
      </c>
      <c r="H53" s="19"/>
      <c r="I53" s="21" t="str">
        <f t="shared" si="0"/>
        <v>Q</v>
      </c>
      <c r="J53" s="21" t="s">
        <v>562</v>
      </c>
      <c r="K53" s="21" t="s">
        <v>156</v>
      </c>
    </row>
    <row r="54" spans="1:11" ht="24" customHeight="1" x14ac:dyDescent="0.25">
      <c r="A54" s="14">
        <f>IF(B54&lt;&gt;"",SUBTOTAL(103,B$8:$B54))</f>
        <v>47</v>
      </c>
      <c r="B54" s="19" t="s">
        <v>642</v>
      </c>
      <c r="C54" s="15" t="s">
        <v>643</v>
      </c>
      <c r="D54" s="16" t="s">
        <v>259</v>
      </c>
      <c r="E54" s="17" t="s">
        <v>644</v>
      </c>
      <c r="F54" s="14" t="s">
        <v>38</v>
      </c>
      <c r="G54" s="14" t="s">
        <v>641</v>
      </c>
      <c r="H54" s="19"/>
      <c r="I54" s="21" t="str">
        <f t="shared" si="0"/>
        <v>Q</v>
      </c>
      <c r="J54" s="21" t="s">
        <v>562</v>
      </c>
      <c r="K54" s="21" t="s">
        <v>156</v>
      </c>
    </row>
    <row r="55" spans="1:11" ht="24" customHeight="1" x14ac:dyDescent="0.25">
      <c r="A55" s="14">
        <f>IF(B55&lt;&gt;"",SUBTOTAL(103,B$8:$B55))</f>
        <v>48</v>
      </c>
      <c r="B55" s="19" t="s">
        <v>645</v>
      </c>
      <c r="C55" s="15" t="s">
        <v>646</v>
      </c>
      <c r="D55" s="16" t="s">
        <v>61</v>
      </c>
      <c r="E55" s="17" t="s">
        <v>107</v>
      </c>
      <c r="F55" s="14" t="s">
        <v>48</v>
      </c>
      <c r="G55" s="14" t="s">
        <v>167</v>
      </c>
      <c r="H55" s="19"/>
      <c r="I55" s="21" t="str">
        <f t="shared" si="0"/>
        <v>T</v>
      </c>
      <c r="J55" s="21" t="s">
        <v>458</v>
      </c>
      <c r="K55" s="21" t="s">
        <v>168</v>
      </c>
    </row>
    <row r="56" spans="1:11" ht="24" customHeight="1" x14ac:dyDescent="0.25">
      <c r="A56" s="14">
        <f>IF(B56&lt;&gt;"",SUBTOTAL(103,B$8:$B56))</f>
        <v>49</v>
      </c>
      <c r="B56" s="19" t="s">
        <v>647</v>
      </c>
      <c r="C56" s="15" t="s">
        <v>648</v>
      </c>
      <c r="D56" s="16" t="s">
        <v>94</v>
      </c>
      <c r="E56" s="17" t="s">
        <v>313</v>
      </c>
      <c r="F56" s="14" t="s">
        <v>38</v>
      </c>
      <c r="G56" s="14" t="s">
        <v>176</v>
      </c>
      <c r="H56" s="19"/>
      <c r="I56" s="21" t="str">
        <f t="shared" si="0"/>
        <v>A</v>
      </c>
      <c r="J56" s="21" t="s">
        <v>485</v>
      </c>
      <c r="K56" s="21" t="s">
        <v>43</v>
      </c>
    </row>
    <row r="57" spans="1:11" ht="24" customHeight="1" x14ac:dyDescent="0.25">
      <c r="A57" s="14">
        <f>IF(B57&lt;&gt;"",SUBTOTAL(103,B$8:$B57))</f>
        <v>50</v>
      </c>
      <c r="B57" s="19" t="s">
        <v>181</v>
      </c>
      <c r="C57" s="15" t="s">
        <v>35</v>
      </c>
      <c r="D57" s="16" t="s">
        <v>182</v>
      </c>
      <c r="E57" s="17" t="s">
        <v>183</v>
      </c>
      <c r="F57" s="14" t="s">
        <v>38</v>
      </c>
      <c r="G57" s="14" t="s">
        <v>184</v>
      </c>
      <c r="H57" s="19"/>
      <c r="I57" s="21" t="str">
        <f t="shared" si="0"/>
        <v>A</v>
      </c>
      <c r="J57" s="21" t="s">
        <v>485</v>
      </c>
      <c r="K57" s="21" t="s">
        <v>43</v>
      </c>
    </row>
    <row r="58" spans="1:11" ht="24" customHeight="1" x14ac:dyDescent="0.25">
      <c r="A58" s="14">
        <f>IF(B58&lt;&gt;"",SUBTOTAL(103,B$8:$B58))</f>
        <v>51</v>
      </c>
      <c r="B58" s="19" t="s">
        <v>649</v>
      </c>
      <c r="C58" s="15" t="s">
        <v>650</v>
      </c>
      <c r="D58" s="16" t="s">
        <v>407</v>
      </c>
      <c r="E58" s="17" t="s">
        <v>651</v>
      </c>
      <c r="F58" s="14" t="s">
        <v>48</v>
      </c>
      <c r="G58" s="14" t="s">
        <v>184</v>
      </c>
      <c r="H58" s="19"/>
      <c r="I58" s="21" t="str">
        <f t="shared" si="0"/>
        <v>A</v>
      </c>
      <c r="J58" s="21" t="s">
        <v>485</v>
      </c>
      <c r="K58" s="21" t="s">
        <v>43</v>
      </c>
    </row>
    <row r="59" spans="1:11" ht="24" customHeight="1" x14ac:dyDescent="0.25">
      <c r="A59" s="14">
        <f>IF(B59&lt;&gt;"",SUBTOTAL(103,B$8:$B59))</f>
        <v>52</v>
      </c>
      <c r="B59" s="19" t="s">
        <v>652</v>
      </c>
      <c r="C59" s="15" t="s">
        <v>653</v>
      </c>
      <c r="D59" s="16" t="s">
        <v>338</v>
      </c>
      <c r="E59" s="17" t="s">
        <v>67</v>
      </c>
      <c r="F59" s="14" t="s">
        <v>48</v>
      </c>
      <c r="G59" s="14" t="s">
        <v>193</v>
      </c>
      <c r="H59" s="19"/>
      <c r="I59" s="21" t="str">
        <f t="shared" si="0"/>
        <v>A</v>
      </c>
      <c r="J59" s="21" t="s">
        <v>485</v>
      </c>
      <c r="K59" s="21" t="s">
        <v>43</v>
      </c>
    </row>
    <row r="60" spans="1:11" ht="24" customHeight="1" x14ac:dyDescent="0.25">
      <c r="A60" s="14">
        <f>IF(B60&lt;&gt;"",SUBTOTAL(103,B$8:$B60))</f>
        <v>53</v>
      </c>
      <c r="B60" s="19" t="s">
        <v>654</v>
      </c>
      <c r="C60" s="15" t="s">
        <v>655</v>
      </c>
      <c r="D60" s="16" t="s">
        <v>574</v>
      </c>
      <c r="E60" s="17" t="s">
        <v>656</v>
      </c>
      <c r="F60" s="14" t="s">
        <v>48</v>
      </c>
      <c r="G60" s="14" t="s">
        <v>657</v>
      </c>
      <c r="H60" s="19"/>
      <c r="I60" s="21" t="str">
        <f t="shared" si="0"/>
        <v>A</v>
      </c>
      <c r="J60" s="21" t="s">
        <v>485</v>
      </c>
      <c r="K60" s="21" t="s">
        <v>43</v>
      </c>
    </row>
    <row r="61" spans="1:11" ht="24" customHeight="1" x14ac:dyDescent="0.25">
      <c r="A61" s="14">
        <f>IF(B61&lt;&gt;"",SUBTOTAL(103,B$8:$B61))</f>
        <v>54</v>
      </c>
      <c r="B61" s="19" t="s">
        <v>658</v>
      </c>
      <c r="C61" s="15" t="s">
        <v>659</v>
      </c>
      <c r="D61" s="16" t="s">
        <v>660</v>
      </c>
      <c r="E61" s="17" t="s">
        <v>661</v>
      </c>
      <c r="F61" s="14" t="s">
        <v>38</v>
      </c>
      <c r="G61" s="14" t="s">
        <v>657</v>
      </c>
      <c r="H61" s="19"/>
      <c r="I61" s="21" t="str">
        <f t="shared" si="0"/>
        <v>A</v>
      </c>
      <c r="J61" s="21" t="s">
        <v>485</v>
      </c>
      <c r="K61" s="21" t="s">
        <v>43</v>
      </c>
    </row>
    <row r="62" spans="1:11" ht="24" customHeight="1" x14ac:dyDescent="0.25">
      <c r="A62" s="14">
        <f>IF(B62&lt;&gt;"",SUBTOTAL(103,B$8:$B62))</f>
        <v>55</v>
      </c>
      <c r="B62" s="19" t="s">
        <v>662</v>
      </c>
      <c r="C62" s="15" t="s">
        <v>334</v>
      </c>
      <c r="D62" s="16" t="s">
        <v>663</v>
      </c>
      <c r="E62" s="17" t="s">
        <v>664</v>
      </c>
      <c r="F62" s="14" t="s">
        <v>38</v>
      </c>
      <c r="G62" s="14" t="s">
        <v>665</v>
      </c>
      <c r="H62" s="19"/>
      <c r="I62" s="21" t="str">
        <f t="shared" si="0"/>
        <v>A</v>
      </c>
      <c r="J62" s="21" t="s">
        <v>485</v>
      </c>
      <c r="K62" s="21" t="s">
        <v>43</v>
      </c>
    </row>
    <row r="63" spans="1:11" ht="24" customHeight="1" x14ac:dyDescent="0.25">
      <c r="A63" s="14">
        <f>IF(B63&lt;&gt;"",SUBTOTAL(103,B$8:$B63))</f>
        <v>56</v>
      </c>
      <c r="B63" s="19" t="s">
        <v>666</v>
      </c>
      <c r="C63" s="15" t="s">
        <v>591</v>
      </c>
      <c r="D63" s="16" t="s">
        <v>200</v>
      </c>
      <c r="E63" s="17" t="s">
        <v>396</v>
      </c>
      <c r="F63" s="14" t="s">
        <v>48</v>
      </c>
      <c r="G63" s="14" t="s">
        <v>213</v>
      </c>
      <c r="H63" s="19"/>
      <c r="I63" s="21" t="str">
        <f>RIGHT(G63,2)</f>
        <v>KS</v>
      </c>
      <c r="J63" s="21" t="s">
        <v>454</v>
      </c>
      <c r="K63" s="21" t="s">
        <v>58</v>
      </c>
    </row>
    <row r="64" spans="1:11" ht="24" customHeight="1" x14ac:dyDescent="0.25">
      <c r="A64" s="14">
        <f>IF(B64&lt;&gt;"",SUBTOTAL(103,B$8:$B64))</f>
        <v>57</v>
      </c>
      <c r="B64" s="19" t="s">
        <v>667</v>
      </c>
      <c r="C64" s="15" t="s">
        <v>668</v>
      </c>
      <c r="D64" s="16" t="s">
        <v>669</v>
      </c>
      <c r="E64" s="17" t="s">
        <v>216</v>
      </c>
      <c r="F64" s="14" t="s">
        <v>48</v>
      </c>
      <c r="G64" s="14" t="s">
        <v>220</v>
      </c>
      <c r="H64" s="19"/>
      <c r="I64" s="21" t="str">
        <f t="shared" ref="I64:I72" si="1">RIGHT(G64,2)</f>
        <v>LH</v>
      </c>
      <c r="J64" s="21" t="s">
        <v>454</v>
      </c>
      <c r="K64" s="21" t="s">
        <v>70</v>
      </c>
    </row>
    <row r="65" spans="1:11" ht="24" customHeight="1" x14ac:dyDescent="0.25">
      <c r="A65" s="14">
        <f>IF(B65&lt;&gt;"",SUBTOTAL(103,B$8:$B65))</f>
        <v>58</v>
      </c>
      <c r="B65" s="19" t="s">
        <v>670</v>
      </c>
      <c r="C65" s="15" t="s">
        <v>671</v>
      </c>
      <c r="D65" s="16" t="s">
        <v>80</v>
      </c>
      <c r="E65" s="17" t="s">
        <v>672</v>
      </c>
      <c r="F65" s="14" t="s">
        <v>48</v>
      </c>
      <c r="G65" s="14" t="s">
        <v>220</v>
      </c>
      <c r="H65" s="19"/>
      <c r="I65" s="21" t="str">
        <f t="shared" si="1"/>
        <v>LH</v>
      </c>
      <c r="J65" s="21" t="s">
        <v>454</v>
      </c>
      <c r="K65" s="21" t="s">
        <v>70</v>
      </c>
    </row>
    <row r="66" spans="1:11" ht="24" customHeight="1" x14ac:dyDescent="0.25">
      <c r="A66" s="14">
        <f>IF(B66&lt;&gt;"",SUBTOTAL(103,B$8:$B66))</f>
        <v>59</v>
      </c>
      <c r="B66" s="19" t="s">
        <v>673</v>
      </c>
      <c r="C66" s="15" t="s">
        <v>674</v>
      </c>
      <c r="D66" s="16" t="s">
        <v>675</v>
      </c>
      <c r="E66" s="17" t="s">
        <v>676</v>
      </c>
      <c r="F66" s="14" t="s">
        <v>38</v>
      </c>
      <c r="G66" s="14" t="s">
        <v>225</v>
      </c>
      <c r="H66" s="19"/>
      <c r="I66" s="21" t="str">
        <f t="shared" si="1"/>
        <v>KS</v>
      </c>
      <c r="J66" s="21" t="s">
        <v>454</v>
      </c>
      <c r="K66" s="21" t="s">
        <v>58</v>
      </c>
    </row>
    <row r="67" spans="1:11" ht="24" customHeight="1" x14ac:dyDescent="0.25">
      <c r="A67" s="14">
        <f>IF(B67&lt;&gt;"",SUBTOTAL(103,B$8:$B67))</f>
        <v>60</v>
      </c>
      <c r="B67" s="19" t="s">
        <v>677</v>
      </c>
      <c r="C67" s="15" t="s">
        <v>678</v>
      </c>
      <c r="D67" s="16" t="s">
        <v>223</v>
      </c>
      <c r="E67" s="17" t="s">
        <v>679</v>
      </c>
      <c r="F67" s="14" t="s">
        <v>48</v>
      </c>
      <c r="G67" s="14" t="s">
        <v>225</v>
      </c>
      <c r="H67" s="19"/>
      <c r="I67" s="21" t="str">
        <f t="shared" si="1"/>
        <v>KS</v>
      </c>
      <c r="J67" s="21" t="s">
        <v>454</v>
      </c>
      <c r="K67" s="21" t="s">
        <v>58</v>
      </c>
    </row>
    <row r="68" spans="1:11" ht="24" customHeight="1" x14ac:dyDescent="0.25">
      <c r="A68" s="14">
        <f>IF(B68&lt;&gt;"",SUBTOTAL(103,B$8:$B68))</f>
        <v>61</v>
      </c>
      <c r="B68" s="19" t="s">
        <v>680</v>
      </c>
      <c r="C68" s="15" t="s">
        <v>510</v>
      </c>
      <c r="D68" s="16" t="s">
        <v>61</v>
      </c>
      <c r="E68" s="17" t="s">
        <v>681</v>
      </c>
      <c r="F68" s="14" t="s">
        <v>48</v>
      </c>
      <c r="G68" s="14" t="s">
        <v>225</v>
      </c>
      <c r="H68" s="19"/>
      <c r="I68" s="21" t="str">
        <f t="shared" si="1"/>
        <v>KS</v>
      </c>
      <c r="J68" s="21" t="s">
        <v>454</v>
      </c>
      <c r="K68" s="21" t="s">
        <v>58</v>
      </c>
    </row>
    <row r="69" spans="1:11" ht="24" customHeight="1" x14ac:dyDescent="0.25">
      <c r="A69" s="14">
        <f>IF(B69&lt;&gt;"",SUBTOTAL(103,B$8:$B69))</f>
        <v>62</v>
      </c>
      <c r="B69" s="19" t="s">
        <v>682</v>
      </c>
      <c r="C69" s="15" t="s">
        <v>683</v>
      </c>
      <c r="D69" s="16" t="s">
        <v>264</v>
      </c>
      <c r="E69" s="17" t="s">
        <v>684</v>
      </c>
      <c r="F69" s="14" t="s">
        <v>48</v>
      </c>
      <c r="G69" s="14" t="s">
        <v>237</v>
      </c>
      <c r="H69" s="19"/>
      <c r="I69" s="21" t="str">
        <f t="shared" si="1"/>
        <v>KS</v>
      </c>
      <c r="J69" s="21" t="s">
        <v>454</v>
      </c>
      <c r="K69" s="21" t="s">
        <v>58</v>
      </c>
    </row>
    <row r="70" spans="1:11" ht="24" customHeight="1" x14ac:dyDescent="0.25">
      <c r="A70" s="14">
        <f>IF(B70&lt;&gt;"",SUBTOTAL(103,B$8:$B70))</f>
        <v>63</v>
      </c>
      <c r="B70" s="19" t="s">
        <v>685</v>
      </c>
      <c r="C70" s="15" t="s">
        <v>686</v>
      </c>
      <c r="D70" s="16" t="s">
        <v>208</v>
      </c>
      <c r="E70" s="17" t="s">
        <v>687</v>
      </c>
      <c r="F70" s="14" t="s">
        <v>38</v>
      </c>
      <c r="G70" s="14" t="s">
        <v>237</v>
      </c>
      <c r="H70" s="19"/>
      <c r="I70" s="21" t="str">
        <f t="shared" si="1"/>
        <v>KS</v>
      </c>
      <c r="J70" s="21" t="s">
        <v>454</v>
      </c>
      <c r="K70" s="21" t="s">
        <v>58</v>
      </c>
    </row>
    <row r="71" spans="1:11" ht="24" customHeight="1" x14ac:dyDescent="0.25">
      <c r="A71" s="14">
        <f>IF(B71&lt;&gt;"",SUBTOTAL(103,B$8:$B71))</f>
        <v>64</v>
      </c>
      <c r="B71" s="19" t="s">
        <v>688</v>
      </c>
      <c r="C71" s="15" t="s">
        <v>689</v>
      </c>
      <c r="D71" s="16" t="s">
        <v>690</v>
      </c>
      <c r="E71" s="17" t="s">
        <v>691</v>
      </c>
      <c r="F71" s="14" t="s">
        <v>38</v>
      </c>
      <c r="G71" s="14" t="s">
        <v>692</v>
      </c>
      <c r="H71" s="19"/>
      <c r="I71" s="21" t="str">
        <f t="shared" si="1"/>
        <v>LH</v>
      </c>
      <c r="J71" s="21" t="s">
        <v>454</v>
      </c>
      <c r="K71" s="21" t="s">
        <v>70</v>
      </c>
    </row>
    <row r="72" spans="1:11" ht="24" customHeight="1" x14ac:dyDescent="0.25">
      <c r="A72" s="14">
        <f>IF(B72&lt;&gt;"",SUBTOTAL(103,B$8:$B72))</f>
        <v>65</v>
      </c>
      <c r="B72" s="19" t="s">
        <v>693</v>
      </c>
      <c r="C72" s="15" t="s">
        <v>694</v>
      </c>
      <c r="D72" s="16" t="s">
        <v>259</v>
      </c>
      <c r="E72" s="17" t="s">
        <v>695</v>
      </c>
      <c r="F72" s="14" t="s">
        <v>38</v>
      </c>
      <c r="G72" s="14" t="s">
        <v>253</v>
      </c>
      <c r="H72" s="19"/>
      <c r="I72" s="21" t="str">
        <f t="shared" si="1"/>
        <v>LH</v>
      </c>
      <c r="J72" s="21" t="s">
        <v>454</v>
      </c>
      <c r="K72" s="21" t="s">
        <v>70</v>
      </c>
    </row>
    <row r="73" spans="1:11" ht="24" customHeight="1" x14ac:dyDescent="0.25">
      <c r="A73" s="14">
        <f>IF(B73&lt;&gt;"",SUBTOTAL(103,B$8:$B73))</f>
        <v>66</v>
      </c>
      <c r="B73" s="19" t="s">
        <v>696</v>
      </c>
      <c r="C73" s="15" t="s">
        <v>697</v>
      </c>
      <c r="D73" s="16" t="s">
        <v>698</v>
      </c>
      <c r="E73" s="17" t="s">
        <v>391</v>
      </c>
      <c r="F73" s="14" t="s">
        <v>48</v>
      </c>
      <c r="G73" s="14" t="s">
        <v>266</v>
      </c>
      <c r="H73" s="19"/>
      <c r="I73" s="21" t="str">
        <f t="shared" si="0"/>
        <v>C</v>
      </c>
      <c r="J73" s="21" t="s">
        <v>458</v>
      </c>
      <c r="K73" s="21" t="s">
        <v>77</v>
      </c>
    </row>
    <row r="74" spans="1:11" ht="24" customHeight="1" x14ac:dyDescent="0.25">
      <c r="A74" s="14">
        <f>IF(B74&lt;&gt;"",SUBTOTAL(103,B$8:$B74))</f>
        <v>67</v>
      </c>
      <c r="B74" s="19" t="s">
        <v>699</v>
      </c>
      <c r="C74" s="15" t="s">
        <v>700</v>
      </c>
      <c r="D74" s="16" t="s">
        <v>701</v>
      </c>
      <c r="E74" s="17" t="s">
        <v>101</v>
      </c>
      <c r="F74" s="14" t="s">
        <v>48</v>
      </c>
      <c r="G74" s="14" t="s">
        <v>273</v>
      </c>
      <c r="H74" s="19"/>
      <c r="I74" s="21" t="str">
        <f t="shared" si="0"/>
        <v>C</v>
      </c>
      <c r="J74" s="21" t="s">
        <v>458</v>
      </c>
      <c r="K74" s="21" t="s">
        <v>77</v>
      </c>
    </row>
    <row r="75" spans="1:11" ht="24" customHeight="1" x14ac:dyDescent="0.25">
      <c r="A75" s="14">
        <f>IF(B75&lt;&gt;"",SUBTOTAL(103,B$8:$B75))</f>
        <v>68</v>
      </c>
      <c r="B75" s="19" t="s">
        <v>702</v>
      </c>
      <c r="C75" s="15" t="s">
        <v>703</v>
      </c>
      <c r="D75" s="16" t="s">
        <v>288</v>
      </c>
      <c r="E75" s="17" t="s">
        <v>276</v>
      </c>
      <c r="F75" s="14" t="s">
        <v>48</v>
      </c>
      <c r="G75" s="14" t="s">
        <v>704</v>
      </c>
      <c r="H75" s="19"/>
      <c r="I75" s="21" t="str">
        <f t="shared" ref="I75:I138" si="2">MID(G75,4,1)</f>
        <v>D</v>
      </c>
      <c r="J75" s="21" t="s">
        <v>474</v>
      </c>
      <c r="K75" s="21" t="s">
        <v>97</v>
      </c>
    </row>
    <row r="76" spans="1:11" ht="24" customHeight="1" x14ac:dyDescent="0.25">
      <c r="A76" s="14">
        <f>IF(B76&lt;&gt;"",SUBTOTAL(103,B$8:$B76))</f>
        <v>69</v>
      </c>
      <c r="B76" s="19" t="s">
        <v>705</v>
      </c>
      <c r="C76" s="15" t="s">
        <v>621</v>
      </c>
      <c r="D76" s="16" t="s">
        <v>706</v>
      </c>
      <c r="E76" s="17" t="s">
        <v>707</v>
      </c>
      <c r="F76" s="14" t="s">
        <v>38</v>
      </c>
      <c r="G76" s="14" t="s">
        <v>708</v>
      </c>
      <c r="H76" s="19"/>
      <c r="I76" s="21" t="str">
        <f t="shared" si="2"/>
        <v>D</v>
      </c>
      <c r="J76" s="21" t="s">
        <v>474</v>
      </c>
      <c r="K76" s="21" t="s">
        <v>97</v>
      </c>
    </row>
    <row r="77" spans="1:11" ht="24" customHeight="1" x14ac:dyDescent="0.25">
      <c r="A77" s="14">
        <f>IF(B77&lt;&gt;"",SUBTOTAL(103,B$8:$B77))</f>
        <v>70</v>
      </c>
      <c r="B77" s="19" t="s">
        <v>709</v>
      </c>
      <c r="C77" s="15" t="s">
        <v>710</v>
      </c>
      <c r="D77" s="16" t="s">
        <v>711</v>
      </c>
      <c r="E77" s="17" t="s">
        <v>712</v>
      </c>
      <c r="F77" s="14" t="s">
        <v>48</v>
      </c>
      <c r="G77" s="14" t="s">
        <v>286</v>
      </c>
      <c r="H77" s="19"/>
      <c r="I77" s="21" t="str">
        <f t="shared" si="2"/>
        <v>D</v>
      </c>
      <c r="J77" s="21" t="s">
        <v>474</v>
      </c>
      <c r="K77" s="21" t="s">
        <v>97</v>
      </c>
    </row>
    <row r="78" spans="1:11" ht="24" customHeight="1" x14ac:dyDescent="0.25">
      <c r="A78" s="14">
        <f>IF(B78&lt;&gt;"",SUBTOTAL(103,B$8:$B78))</f>
        <v>71</v>
      </c>
      <c r="B78" s="19" t="s">
        <v>713</v>
      </c>
      <c r="C78" s="15" t="s">
        <v>643</v>
      </c>
      <c r="D78" s="16" t="s">
        <v>259</v>
      </c>
      <c r="E78" s="17" t="s">
        <v>714</v>
      </c>
      <c r="F78" s="14" t="s">
        <v>38</v>
      </c>
      <c r="G78" s="14" t="s">
        <v>304</v>
      </c>
      <c r="H78" s="19"/>
      <c r="I78" s="21" t="str">
        <f>MID(G78,4,2)</f>
        <v>DD</v>
      </c>
      <c r="J78" s="21" t="s">
        <v>474</v>
      </c>
      <c r="K78" s="21" t="s">
        <v>103</v>
      </c>
    </row>
    <row r="79" spans="1:11" ht="24" customHeight="1" x14ac:dyDescent="0.25">
      <c r="A79" s="14">
        <f>IF(B79&lt;&gt;"",SUBTOTAL(103,B$8:$B79))</f>
        <v>72</v>
      </c>
      <c r="B79" s="19" t="s">
        <v>715</v>
      </c>
      <c r="C79" s="15" t="s">
        <v>716</v>
      </c>
      <c r="D79" s="16" t="s">
        <v>94</v>
      </c>
      <c r="E79" s="17" t="s">
        <v>676</v>
      </c>
      <c r="F79" s="14" t="s">
        <v>38</v>
      </c>
      <c r="G79" s="14" t="s">
        <v>309</v>
      </c>
      <c r="H79" s="19"/>
      <c r="I79" s="21" t="str">
        <f t="shared" si="2"/>
        <v>E</v>
      </c>
      <c r="J79" s="21" t="s">
        <v>515</v>
      </c>
      <c r="K79" s="21" t="s">
        <v>310</v>
      </c>
    </row>
    <row r="80" spans="1:11" ht="24" customHeight="1" x14ac:dyDescent="0.25">
      <c r="A80" s="14">
        <f>IF(B80&lt;&gt;"",SUBTOTAL(103,B$8:$B80))</f>
        <v>73</v>
      </c>
      <c r="B80" s="19" t="s">
        <v>717</v>
      </c>
      <c r="C80" s="15" t="s">
        <v>718</v>
      </c>
      <c r="D80" s="16" t="s">
        <v>66</v>
      </c>
      <c r="E80" s="17" t="s">
        <v>196</v>
      </c>
      <c r="F80" s="14" t="s">
        <v>48</v>
      </c>
      <c r="G80" s="14" t="s">
        <v>309</v>
      </c>
      <c r="H80" s="19"/>
      <c r="I80" s="21" t="str">
        <f t="shared" si="2"/>
        <v>E</v>
      </c>
      <c r="J80" s="21" t="s">
        <v>515</v>
      </c>
      <c r="K80" s="21" t="s">
        <v>310</v>
      </c>
    </row>
    <row r="81" spans="1:11" ht="24" customHeight="1" x14ac:dyDescent="0.25">
      <c r="A81" s="14">
        <f>IF(B81&lt;&gt;"",SUBTOTAL(103,B$8:$B81))</f>
        <v>74</v>
      </c>
      <c r="B81" s="19" t="s">
        <v>719</v>
      </c>
      <c r="C81" s="15" t="s">
        <v>720</v>
      </c>
      <c r="D81" s="16" t="s">
        <v>223</v>
      </c>
      <c r="E81" s="17" t="s">
        <v>721</v>
      </c>
      <c r="F81" s="14" t="s">
        <v>48</v>
      </c>
      <c r="G81" s="14" t="s">
        <v>722</v>
      </c>
      <c r="H81" s="19"/>
      <c r="I81" s="21" t="str">
        <f t="shared" si="2"/>
        <v>E</v>
      </c>
      <c r="J81" s="21" t="s">
        <v>515</v>
      </c>
      <c r="K81" s="21" t="s">
        <v>310</v>
      </c>
    </row>
    <row r="82" spans="1:11" ht="24" customHeight="1" x14ac:dyDescent="0.25">
      <c r="A82" s="14">
        <f>IF(B82&lt;&gt;"",SUBTOTAL(103,B$8:$B82))</f>
        <v>75</v>
      </c>
      <c r="B82" s="19" t="s">
        <v>723</v>
      </c>
      <c r="C82" s="15" t="s">
        <v>724</v>
      </c>
      <c r="D82" s="16" t="s">
        <v>725</v>
      </c>
      <c r="E82" s="17" t="s">
        <v>726</v>
      </c>
      <c r="F82" s="14" t="s">
        <v>48</v>
      </c>
      <c r="G82" s="14" t="s">
        <v>727</v>
      </c>
      <c r="H82" s="19"/>
      <c r="I82" s="21" t="str">
        <f t="shared" si="2"/>
        <v>E</v>
      </c>
      <c r="J82" s="21" t="s">
        <v>515</v>
      </c>
      <c r="K82" s="21" t="s">
        <v>310</v>
      </c>
    </row>
    <row r="83" spans="1:11" ht="24" customHeight="1" x14ac:dyDescent="0.25">
      <c r="A83" s="14">
        <f>IF(B83&lt;&gt;"",SUBTOTAL(103,B$8:$B83))</f>
        <v>76</v>
      </c>
      <c r="B83" s="19" t="s">
        <v>728</v>
      </c>
      <c r="C83" s="15" t="s">
        <v>729</v>
      </c>
      <c r="D83" s="16" t="s">
        <v>80</v>
      </c>
      <c r="E83" s="17" t="s">
        <v>269</v>
      </c>
      <c r="F83" s="14" t="s">
        <v>48</v>
      </c>
      <c r="G83" s="14" t="s">
        <v>727</v>
      </c>
      <c r="H83" s="19"/>
      <c r="I83" s="21" t="str">
        <f t="shared" si="2"/>
        <v>E</v>
      </c>
      <c r="J83" s="21" t="s">
        <v>515</v>
      </c>
      <c r="K83" s="21" t="s">
        <v>310</v>
      </c>
    </row>
    <row r="84" spans="1:11" ht="24" customHeight="1" x14ac:dyDescent="0.25">
      <c r="A84" s="14">
        <f>IF(B84&lt;&gt;"",SUBTOTAL(103,B$8:$B84))</f>
        <v>77</v>
      </c>
      <c r="B84" s="19" t="s">
        <v>730</v>
      </c>
      <c r="C84" s="15" t="s">
        <v>729</v>
      </c>
      <c r="D84" s="16" t="s">
        <v>80</v>
      </c>
      <c r="E84" s="17" t="s">
        <v>731</v>
      </c>
      <c r="F84" s="14" t="s">
        <v>48</v>
      </c>
      <c r="G84" s="14" t="s">
        <v>318</v>
      </c>
      <c r="H84" s="19"/>
      <c r="I84" s="21" t="str">
        <f t="shared" si="2"/>
        <v>E</v>
      </c>
      <c r="J84" s="21" t="s">
        <v>515</v>
      </c>
      <c r="K84" s="21" t="s">
        <v>310</v>
      </c>
    </row>
    <row r="85" spans="1:11" ht="24" customHeight="1" x14ac:dyDescent="0.25">
      <c r="A85" s="14">
        <f>IF(B85&lt;&gt;"",SUBTOTAL(103,B$8:$B85))</f>
        <v>78</v>
      </c>
      <c r="B85" s="19" t="s">
        <v>732</v>
      </c>
      <c r="C85" s="15" t="s">
        <v>733</v>
      </c>
      <c r="D85" s="16" t="s">
        <v>38</v>
      </c>
      <c r="E85" s="17" t="s">
        <v>734</v>
      </c>
      <c r="F85" s="14" t="s">
        <v>38</v>
      </c>
      <c r="G85" s="14" t="s">
        <v>735</v>
      </c>
      <c r="H85" s="19"/>
      <c r="I85" s="21" t="str">
        <f>MID(G85,4,2)</f>
        <v>EK</v>
      </c>
      <c r="J85" s="21" t="s">
        <v>515</v>
      </c>
      <c r="K85" s="21" t="s">
        <v>323</v>
      </c>
    </row>
    <row r="86" spans="1:11" ht="24" customHeight="1" x14ac:dyDescent="0.25">
      <c r="A86" s="14">
        <f>IF(B86&lt;&gt;"",SUBTOTAL(103,B$8:$B86))</f>
        <v>79</v>
      </c>
      <c r="B86" s="19" t="s">
        <v>736</v>
      </c>
      <c r="C86" s="15" t="s">
        <v>60</v>
      </c>
      <c r="D86" s="16" t="s">
        <v>61</v>
      </c>
      <c r="E86" s="17" t="s">
        <v>737</v>
      </c>
      <c r="F86" s="14" t="s">
        <v>48</v>
      </c>
      <c r="G86" s="14" t="s">
        <v>735</v>
      </c>
      <c r="H86" s="19"/>
      <c r="I86" s="21" t="str">
        <f>MID(G86,4,2)</f>
        <v>EK</v>
      </c>
      <c r="J86" s="21" t="s">
        <v>515</v>
      </c>
      <c r="K86" s="21" t="s">
        <v>323</v>
      </c>
    </row>
    <row r="87" spans="1:11" ht="24" customHeight="1" x14ac:dyDescent="0.25">
      <c r="A87" s="14">
        <f>IF(B87&lt;&gt;"",SUBTOTAL(103,B$8:$B87))</f>
        <v>80</v>
      </c>
      <c r="B87" s="19" t="s">
        <v>738</v>
      </c>
      <c r="C87" s="15" t="s">
        <v>739</v>
      </c>
      <c r="D87" s="16" t="s">
        <v>122</v>
      </c>
      <c r="E87" s="17" t="s">
        <v>676</v>
      </c>
      <c r="F87" s="14" t="s">
        <v>48</v>
      </c>
      <c r="G87" s="14" t="s">
        <v>735</v>
      </c>
      <c r="H87" s="19"/>
      <c r="I87" s="21" t="str">
        <f>MID(G87,4,2)</f>
        <v>EK</v>
      </c>
      <c r="J87" s="21" t="s">
        <v>515</v>
      </c>
      <c r="K87" s="21" t="s">
        <v>323</v>
      </c>
    </row>
    <row r="88" spans="1:11" ht="24" customHeight="1" x14ac:dyDescent="0.25">
      <c r="A88" s="14">
        <f>IF(B88&lt;&gt;"",SUBTOTAL(103,B$8:$B88))</f>
        <v>81</v>
      </c>
      <c r="B88" s="19" t="s">
        <v>740</v>
      </c>
      <c r="C88" s="15" t="s">
        <v>510</v>
      </c>
      <c r="D88" s="16" t="s">
        <v>80</v>
      </c>
      <c r="E88" s="17" t="s">
        <v>741</v>
      </c>
      <c r="F88" s="14" t="s">
        <v>48</v>
      </c>
      <c r="G88" s="14" t="s">
        <v>322</v>
      </c>
      <c r="H88" s="19"/>
      <c r="I88" s="21" t="str">
        <f>MID(G88,4,2)</f>
        <v>EK</v>
      </c>
      <c r="J88" s="21" t="s">
        <v>515</v>
      </c>
      <c r="K88" s="21" t="s">
        <v>323</v>
      </c>
    </row>
    <row r="89" spans="1:11" ht="24" customHeight="1" x14ac:dyDescent="0.25">
      <c r="A89" s="14">
        <f>IF(B89&lt;&gt;"",SUBTOTAL(103,B$8:$B89))</f>
        <v>82</v>
      </c>
      <c r="B89" s="19" t="s">
        <v>742</v>
      </c>
      <c r="C89" s="15" t="s">
        <v>743</v>
      </c>
      <c r="D89" s="16" t="s">
        <v>187</v>
      </c>
      <c r="E89" s="17" t="s">
        <v>744</v>
      </c>
      <c r="F89" s="14" t="s">
        <v>38</v>
      </c>
      <c r="G89" s="14" t="s">
        <v>745</v>
      </c>
      <c r="H89" s="19"/>
      <c r="I89" s="21" t="str">
        <f t="shared" si="2"/>
        <v>F</v>
      </c>
      <c r="J89" s="21" t="s">
        <v>479</v>
      </c>
      <c r="K89" s="21" t="s">
        <v>113</v>
      </c>
    </row>
    <row r="90" spans="1:11" ht="24" customHeight="1" x14ac:dyDescent="0.25">
      <c r="A90" s="14">
        <f>IF(B90&lt;&gt;"",SUBTOTAL(103,B$8:$B90))</f>
        <v>83</v>
      </c>
      <c r="B90" s="19" t="s">
        <v>746</v>
      </c>
      <c r="C90" s="15" t="s">
        <v>729</v>
      </c>
      <c r="D90" s="16" t="s">
        <v>61</v>
      </c>
      <c r="E90" s="17" t="s">
        <v>313</v>
      </c>
      <c r="F90" s="14" t="s">
        <v>48</v>
      </c>
      <c r="G90" s="14" t="s">
        <v>745</v>
      </c>
      <c r="H90" s="19"/>
      <c r="I90" s="21" t="str">
        <f t="shared" si="2"/>
        <v>F</v>
      </c>
      <c r="J90" s="21" t="s">
        <v>479</v>
      </c>
      <c r="K90" s="21" t="s">
        <v>113</v>
      </c>
    </row>
    <row r="91" spans="1:11" ht="24" customHeight="1" x14ac:dyDescent="0.25">
      <c r="A91" s="14">
        <f>IF(B91&lt;&gt;"",SUBTOTAL(103,B$8:$B91))</f>
        <v>84</v>
      </c>
      <c r="B91" s="19" t="s">
        <v>747</v>
      </c>
      <c r="C91" s="15" t="s">
        <v>748</v>
      </c>
      <c r="D91" s="16" t="s">
        <v>55</v>
      </c>
      <c r="E91" s="17" t="s">
        <v>749</v>
      </c>
      <c r="F91" s="14" t="s">
        <v>48</v>
      </c>
      <c r="G91" s="14" t="s">
        <v>750</v>
      </c>
      <c r="H91" s="19"/>
      <c r="I91" s="21" t="str">
        <f t="shared" si="2"/>
        <v>F</v>
      </c>
      <c r="J91" s="21" t="s">
        <v>479</v>
      </c>
      <c r="K91" s="21" t="s">
        <v>113</v>
      </c>
    </row>
    <row r="92" spans="1:11" ht="24" customHeight="1" x14ac:dyDescent="0.25">
      <c r="A92" s="14">
        <f>IF(B92&lt;&gt;"",SUBTOTAL(103,B$8:$B92))</f>
        <v>85</v>
      </c>
      <c r="B92" s="19" t="s">
        <v>751</v>
      </c>
      <c r="C92" s="15" t="s">
        <v>752</v>
      </c>
      <c r="D92" s="16" t="s">
        <v>753</v>
      </c>
      <c r="E92" s="17" t="s">
        <v>754</v>
      </c>
      <c r="F92" s="14" t="s">
        <v>48</v>
      </c>
      <c r="G92" s="14" t="s">
        <v>750</v>
      </c>
      <c r="H92" s="19"/>
      <c r="I92" s="21" t="str">
        <f t="shared" si="2"/>
        <v>F</v>
      </c>
      <c r="J92" s="21" t="s">
        <v>479</v>
      </c>
      <c r="K92" s="21" t="s">
        <v>113</v>
      </c>
    </row>
    <row r="93" spans="1:11" ht="24" customHeight="1" x14ac:dyDescent="0.25">
      <c r="A93" s="14">
        <f>IF(B93&lt;&gt;"",SUBTOTAL(103,B$8:$B93))</f>
        <v>86</v>
      </c>
      <c r="B93" s="19" t="s">
        <v>755</v>
      </c>
      <c r="C93" s="15" t="s">
        <v>756</v>
      </c>
      <c r="D93" s="16" t="s">
        <v>757</v>
      </c>
      <c r="E93" s="17" t="s">
        <v>209</v>
      </c>
      <c r="F93" s="14" t="s">
        <v>38</v>
      </c>
      <c r="G93" s="14" t="s">
        <v>758</v>
      </c>
      <c r="H93" s="19"/>
      <c r="I93" s="21" t="str">
        <f t="shared" si="2"/>
        <v>H</v>
      </c>
      <c r="J93" s="21" t="s">
        <v>524</v>
      </c>
      <c r="K93" s="21" t="s">
        <v>525</v>
      </c>
    </row>
    <row r="94" spans="1:11" ht="24" customHeight="1" x14ac:dyDescent="0.25">
      <c r="A94" s="14">
        <f>IF(B94&lt;&gt;"",SUBTOTAL(103,B$8:$B94))</f>
        <v>87</v>
      </c>
      <c r="B94" s="19" t="s">
        <v>759</v>
      </c>
      <c r="C94" s="15" t="s">
        <v>760</v>
      </c>
      <c r="D94" s="16" t="s">
        <v>761</v>
      </c>
      <c r="E94" s="17" t="s">
        <v>762</v>
      </c>
      <c r="F94" s="14" t="s">
        <v>38</v>
      </c>
      <c r="G94" s="14" t="s">
        <v>758</v>
      </c>
      <c r="H94" s="19"/>
      <c r="I94" s="21" t="str">
        <f t="shared" si="2"/>
        <v>H</v>
      </c>
      <c r="J94" s="21" t="s">
        <v>524</v>
      </c>
      <c r="K94" s="21" t="s">
        <v>525</v>
      </c>
    </row>
    <row r="95" spans="1:11" ht="24" customHeight="1" x14ac:dyDescent="0.25">
      <c r="A95" s="14">
        <f>IF(B95&lt;&gt;"",SUBTOTAL(103,B$8:$B95))</f>
        <v>88</v>
      </c>
      <c r="B95" s="19" t="s">
        <v>763</v>
      </c>
      <c r="C95" s="15" t="s">
        <v>764</v>
      </c>
      <c r="D95" s="16" t="s">
        <v>187</v>
      </c>
      <c r="E95" s="17" t="s">
        <v>765</v>
      </c>
      <c r="F95" s="14" t="s">
        <v>38</v>
      </c>
      <c r="G95" s="14" t="s">
        <v>758</v>
      </c>
      <c r="H95" s="19"/>
      <c r="I95" s="21" t="str">
        <f t="shared" si="2"/>
        <v>H</v>
      </c>
      <c r="J95" s="21" t="s">
        <v>524</v>
      </c>
      <c r="K95" s="21" t="s">
        <v>525</v>
      </c>
    </row>
    <row r="96" spans="1:11" ht="24" customHeight="1" x14ac:dyDescent="0.25">
      <c r="A96" s="14">
        <f>IF(B96&lt;&gt;"",SUBTOTAL(103,B$8:$B96))</f>
        <v>89</v>
      </c>
      <c r="B96" s="19" t="s">
        <v>766</v>
      </c>
      <c r="C96" s="15" t="s">
        <v>767</v>
      </c>
      <c r="D96" s="16" t="s">
        <v>200</v>
      </c>
      <c r="E96" s="17" t="s">
        <v>768</v>
      </c>
      <c r="F96" s="14" t="s">
        <v>48</v>
      </c>
      <c r="G96" s="14" t="s">
        <v>758</v>
      </c>
      <c r="H96" s="19"/>
      <c r="I96" s="21" t="str">
        <f t="shared" si="2"/>
        <v>H</v>
      </c>
      <c r="J96" s="21" t="s">
        <v>524</v>
      </c>
      <c r="K96" s="21" t="s">
        <v>525</v>
      </c>
    </row>
    <row r="97" spans="1:11" ht="24" customHeight="1" x14ac:dyDescent="0.25">
      <c r="A97" s="14">
        <f>IF(B97&lt;&gt;"",SUBTOTAL(103,B$8:$B97))</f>
        <v>90</v>
      </c>
      <c r="B97" s="19" t="s">
        <v>769</v>
      </c>
      <c r="C97" s="15" t="s">
        <v>362</v>
      </c>
      <c r="D97" s="16" t="s">
        <v>770</v>
      </c>
      <c r="E97" s="17" t="s">
        <v>771</v>
      </c>
      <c r="F97" s="14" t="s">
        <v>48</v>
      </c>
      <c r="G97" s="14" t="s">
        <v>758</v>
      </c>
      <c r="H97" s="19"/>
      <c r="I97" s="21" t="str">
        <f t="shared" si="2"/>
        <v>H</v>
      </c>
      <c r="J97" s="21" t="s">
        <v>524</v>
      </c>
      <c r="K97" s="21" t="s">
        <v>525</v>
      </c>
    </row>
    <row r="98" spans="1:11" ht="24" customHeight="1" x14ac:dyDescent="0.25">
      <c r="A98" s="14">
        <f>IF(B98&lt;&gt;"",SUBTOTAL(103,B$8:$B98))</f>
        <v>91</v>
      </c>
      <c r="B98" s="19" t="s">
        <v>772</v>
      </c>
      <c r="C98" s="15" t="s">
        <v>773</v>
      </c>
      <c r="D98" s="16" t="s">
        <v>80</v>
      </c>
      <c r="E98" s="17" t="s">
        <v>774</v>
      </c>
      <c r="F98" s="14" t="s">
        <v>48</v>
      </c>
      <c r="G98" s="14" t="s">
        <v>758</v>
      </c>
      <c r="H98" s="19"/>
      <c r="I98" s="21" t="str">
        <f t="shared" si="2"/>
        <v>H</v>
      </c>
      <c r="J98" s="21" t="s">
        <v>524</v>
      </c>
      <c r="K98" s="21" t="s">
        <v>525</v>
      </c>
    </row>
    <row r="99" spans="1:11" ht="24" customHeight="1" x14ac:dyDescent="0.25">
      <c r="A99" s="14">
        <f>IF(B99&lt;&gt;"",SUBTOTAL(103,B$8:$B99))</f>
        <v>92</v>
      </c>
      <c r="B99" s="19" t="s">
        <v>775</v>
      </c>
      <c r="C99" s="15" t="s">
        <v>334</v>
      </c>
      <c r="D99" s="16" t="s">
        <v>776</v>
      </c>
      <c r="E99" s="17" t="s">
        <v>777</v>
      </c>
      <c r="F99" s="14" t="s">
        <v>38</v>
      </c>
      <c r="G99" s="14" t="s">
        <v>778</v>
      </c>
      <c r="H99" s="19"/>
      <c r="I99" s="21" t="str">
        <f t="shared" si="2"/>
        <v>H</v>
      </c>
      <c r="J99" s="21" t="s">
        <v>524</v>
      </c>
      <c r="K99" s="21" t="s">
        <v>525</v>
      </c>
    </row>
    <row r="100" spans="1:11" ht="24" customHeight="1" x14ac:dyDescent="0.25">
      <c r="A100" s="14">
        <f>IF(B100&lt;&gt;"",SUBTOTAL(103,B$8:$B100))</f>
        <v>93</v>
      </c>
      <c r="B100" s="19" t="s">
        <v>779</v>
      </c>
      <c r="C100" s="15" t="s">
        <v>780</v>
      </c>
      <c r="D100" s="16" t="s">
        <v>781</v>
      </c>
      <c r="E100" s="17" t="s">
        <v>782</v>
      </c>
      <c r="F100" s="14" t="s">
        <v>38</v>
      </c>
      <c r="G100" s="14" t="s">
        <v>332</v>
      </c>
      <c r="H100" s="19"/>
      <c r="I100" s="21" t="str">
        <f t="shared" si="2"/>
        <v>H</v>
      </c>
      <c r="J100" s="21" t="s">
        <v>524</v>
      </c>
      <c r="K100" s="21" t="s">
        <v>525</v>
      </c>
    </row>
    <row r="101" spans="1:11" ht="24" customHeight="1" x14ac:dyDescent="0.25">
      <c r="A101" s="14">
        <f>IF(B101&lt;&gt;"",SUBTOTAL(103,B$8:$B101))</f>
        <v>94</v>
      </c>
      <c r="B101" s="19" t="s">
        <v>783</v>
      </c>
      <c r="C101" s="15" t="s">
        <v>784</v>
      </c>
      <c r="D101" s="16" t="s">
        <v>46</v>
      </c>
      <c r="E101" s="17" t="s">
        <v>679</v>
      </c>
      <c r="F101" s="14" t="s">
        <v>48</v>
      </c>
      <c r="G101" s="14" t="s">
        <v>332</v>
      </c>
      <c r="H101" s="19"/>
      <c r="I101" s="21" t="str">
        <f t="shared" si="2"/>
        <v>H</v>
      </c>
      <c r="J101" s="21" t="s">
        <v>524</v>
      </c>
      <c r="K101" s="21" t="s">
        <v>525</v>
      </c>
    </row>
    <row r="102" spans="1:11" ht="24" customHeight="1" x14ac:dyDescent="0.25">
      <c r="A102" s="14">
        <f>IF(B102&lt;&gt;"",SUBTOTAL(103,B$8:$B102))</f>
        <v>95</v>
      </c>
      <c r="B102" s="19" t="s">
        <v>785</v>
      </c>
      <c r="C102" s="15" t="s">
        <v>312</v>
      </c>
      <c r="D102" s="16" t="s">
        <v>94</v>
      </c>
      <c r="E102" s="17" t="s">
        <v>786</v>
      </c>
      <c r="F102" s="14" t="s">
        <v>38</v>
      </c>
      <c r="G102" s="14" t="s">
        <v>344</v>
      </c>
      <c r="H102" s="19"/>
      <c r="I102" s="21" t="str">
        <f t="shared" si="2"/>
        <v>H</v>
      </c>
      <c r="J102" s="21" t="s">
        <v>524</v>
      </c>
      <c r="K102" s="21" t="s">
        <v>525</v>
      </c>
    </row>
    <row r="103" spans="1:11" ht="24" customHeight="1" x14ac:dyDescent="0.25">
      <c r="A103" s="14">
        <f>IF(B103&lt;&gt;"",SUBTOTAL(103,B$8:$B103))</f>
        <v>96</v>
      </c>
      <c r="B103" s="19" t="s">
        <v>787</v>
      </c>
      <c r="C103" s="15" t="s">
        <v>788</v>
      </c>
      <c r="D103" s="16" t="s">
        <v>42</v>
      </c>
      <c r="E103" s="17" t="s">
        <v>789</v>
      </c>
      <c r="F103" s="14" t="s">
        <v>38</v>
      </c>
      <c r="G103" s="14" t="s">
        <v>344</v>
      </c>
      <c r="H103" s="19"/>
      <c r="I103" s="21" t="str">
        <f t="shared" si="2"/>
        <v>H</v>
      </c>
      <c r="J103" s="21" t="s">
        <v>524</v>
      </c>
      <c r="K103" s="21" t="s">
        <v>525</v>
      </c>
    </row>
    <row r="104" spans="1:11" ht="24" customHeight="1" x14ac:dyDescent="0.25">
      <c r="A104" s="14">
        <f>IF(B104&lt;&gt;"",SUBTOTAL(103,B$8:$B104))</f>
        <v>97</v>
      </c>
      <c r="B104" s="19" t="s">
        <v>790</v>
      </c>
      <c r="C104" s="15" t="s">
        <v>791</v>
      </c>
      <c r="D104" s="16" t="s">
        <v>792</v>
      </c>
      <c r="E104" s="17" t="s">
        <v>656</v>
      </c>
      <c r="F104" s="14" t="s">
        <v>38</v>
      </c>
      <c r="G104" s="14" t="s">
        <v>793</v>
      </c>
      <c r="H104" s="19"/>
      <c r="I104" s="21" t="str">
        <f t="shared" si="2"/>
        <v>H</v>
      </c>
      <c r="J104" s="21" t="s">
        <v>524</v>
      </c>
      <c r="K104" s="21" t="s">
        <v>525</v>
      </c>
    </row>
    <row r="105" spans="1:11" ht="24" customHeight="1" x14ac:dyDescent="0.25">
      <c r="A105" s="14">
        <f>IF(B105&lt;&gt;"",SUBTOTAL(103,B$8:$B105))</f>
        <v>98</v>
      </c>
      <c r="B105" s="19" t="s">
        <v>794</v>
      </c>
      <c r="C105" s="15" t="s">
        <v>199</v>
      </c>
      <c r="D105" s="16" t="s">
        <v>251</v>
      </c>
      <c r="E105" s="17" t="s">
        <v>789</v>
      </c>
      <c r="F105" s="14" t="s">
        <v>48</v>
      </c>
      <c r="G105" s="14" t="s">
        <v>793</v>
      </c>
      <c r="H105" s="19"/>
      <c r="I105" s="21" t="str">
        <f t="shared" si="2"/>
        <v>H</v>
      </c>
      <c r="J105" s="21" t="s">
        <v>524</v>
      </c>
      <c r="K105" s="21" t="s">
        <v>525</v>
      </c>
    </row>
    <row r="106" spans="1:11" ht="24" customHeight="1" x14ac:dyDescent="0.25">
      <c r="A106" s="14">
        <f>IF(B106&lt;&gt;"",SUBTOTAL(103,B$8:$B106))</f>
        <v>99</v>
      </c>
      <c r="B106" s="19" t="s">
        <v>795</v>
      </c>
      <c r="C106" s="15" t="s">
        <v>796</v>
      </c>
      <c r="D106" s="16" t="s">
        <v>94</v>
      </c>
      <c r="E106" s="17" t="s">
        <v>327</v>
      </c>
      <c r="F106" s="14" t="s">
        <v>38</v>
      </c>
      <c r="G106" s="14" t="s">
        <v>348</v>
      </c>
      <c r="H106" s="19"/>
      <c r="I106" s="21" t="str">
        <f>MID(G106,4,2)</f>
        <v>HH</v>
      </c>
      <c r="J106" s="21" t="s">
        <v>524</v>
      </c>
      <c r="K106" s="21" t="s">
        <v>797</v>
      </c>
    </row>
    <row r="107" spans="1:11" ht="24" customHeight="1" x14ac:dyDescent="0.25">
      <c r="A107" s="14">
        <f>IF(B107&lt;&gt;"",SUBTOTAL(103,B$8:$B107))</f>
        <v>100</v>
      </c>
      <c r="B107" s="19" t="s">
        <v>798</v>
      </c>
      <c r="C107" s="15" t="s">
        <v>482</v>
      </c>
      <c r="D107" s="16" t="s">
        <v>94</v>
      </c>
      <c r="E107" s="17" t="s">
        <v>422</v>
      </c>
      <c r="F107" s="14" t="s">
        <v>38</v>
      </c>
      <c r="G107" s="14" t="s">
        <v>352</v>
      </c>
      <c r="H107" s="19"/>
      <c r="I107" s="21" t="str">
        <f t="shared" si="2"/>
        <v>I</v>
      </c>
      <c r="J107" s="21" t="s">
        <v>538</v>
      </c>
      <c r="K107" s="21" t="s">
        <v>130</v>
      </c>
    </row>
    <row r="108" spans="1:11" ht="24" customHeight="1" x14ac:dyDescent="0.25">
      <c r="A108" s="14">
        <f>IF(B108&lt;&gt;"",SUBTOTAL(103,B$8:$B108))</f>
        <v>101</v>
      </c>
      <c r="B108" s="19" t="s">
        <v>799</v>
      </c>
      <c r="C108" s="15" t="s">
        <v>800</v>
      </c>
      <c r="D108" s="16" t="s">
        <v>38</v>
      </c>
      <c r="E108" s="17" t="s">
        <v>801</v>
      </c>
      <c r="F108" s="14" t="s">
        <v>38</v>
      </c>
      <c r="G108" s="14" t="s">
        <v>356</v>
      </c>
      <c r="H108" s="19"/>
      <c r="I108" s="21" t="str">
        <f t="shared" si="2"/>
        <v>I</v>
      </c>
      <c r="J108" s="21" t="s">
        <v>538</v>
      </c>
      <c r="K108" s="21" t="s">
        <v>130</v>
      </c>
    </row>
    <row r="109" spans="1:11" ht="24" customHeight="1" x14ac:dyDescent="0.25">
      <c r="A109" s="14">
        <f>IF(B109&lt;&gt;"",SUBTOTAL(103,B$8:$B109))</f>
        <v>102</v>
      </c>
      <c r="B109" s="19" t="s">
        <v>802</v>
      </c>
      <c r="C109" s="15" t="s">
        <v>803</v>
      </c>
      <c r="D109" s="16" t="s">
        <v>690</v>
      </c>
      <c r="E109" s="17" t="s">
        <v>370</v>
      </c>
      <c r="F109" s="14" t="s">
        <v>38</v>
      </c>
      <c r="G109" s="14" t="s">
        <v>804</v>
      </c>
      <c r="H109" s="19"/>
      <c r="I109" s="21" t="str">
        <f t="shared" si="2"/>
        <v>I</v>
      </c>
      <c r="J109" s="21" t="s">
        <v>538</v>
      </c>
      <c r="K109" s="21" t="s">
        <v>130</v>
      </c>
    </row>
    <row r="110" spans="1:11" ht="24" customHeight="1" x14ac:dyDescent="0.25">
      <c r="A110" s="14">
        <f>IF(B110&lt;&gt;"",SUBTOTAL(103,B$8:$B110))</f>
        <v>103</v>
      </c>
      <c r="B110" s="19" t="s">
        <v>805</v>
      </c>
      <c r="C110" s="15" t="s">
        <v>806</v>
      </c>
      <c r="D110" s="16" t="s">
        <v>407</v>
      </c>
      <c r="E110" s="17" t="s">
        <v>807</v>
      </c>
      <c r="F110" s="14" t="s">
        <v>48</v>
      </c>
      <c r="G110" s="14" t="s">
        <v>366</v>
      </c>
      <c r="H110" s="19"/>
      <c r="I110" s="21" t="str">
        <f t="shared" si="2"/>
        <v>N</v>
      </c>
      <c r="J110" s="21" t="s">
        <v>633</v>
      </c>
      <c r="K110" s="21" t="s">
        <v>140</v>
      </c>
    </row>
    <row r="111" spans="1:11" ht="24" customHeight="1" x14ac:dyDescent="0.25">
      <c r="A111" s="14">
        <f>IF(B111&lt;&gt;"",SUBTOTAL(103,B$8:$B111))</f>
        <v>104</v>
      </c>
      <c r="B111" s="19" t="s">
        <v>808</v>
      </c>
      <c r="C111" s="15" t="s">
        <v>583</v>
      </c>
      <c r="D111" s="16" t="s">
        <v>467</v>
      </c>
      <c r="E111" s="17" t="s">
        <v>762</v>
      </c>
      <c r="F111" s="14" t="s">
        <v>38</v>
      </c>
      <c r="G111" s="14" t="s">
        <v>366</v>
      </c>
      <c r="H111" s="19"/>
      <c r="I111" s="21" t="str">
        <f t="shared" si="2"/>
        <v>N</v>
      </c>
      <c r="J111" s="21" t="s">
        <v>633</v>
      </c>
      <c r="K111" s="21" t="s">
        <v>140</v>
      </c>
    </row>
    <row r="112" spans="1:11" ht="24" customHeight="1" x14ac:dyDescent="0.25">
      <c r="A112" s="14">
        <f>IF(B112&lt;&gt;"",SUBTOTAL(103,B$8:$B112))</f>
        <v>105</v>
      </c>
      <c r="B112" s="19" t="s">
        <v>809</v>
      </c>
      <c r="C112" s="15" t="s">
        <v>810</v>
      </c>
      <c r="D112" s="16" t="s">
        <v>811</v>
      </c>
      <c r="E112" s="17" t="s">
        <v>812</v>
      </c>
      <c r="F112" s="14" t="s">
        <v>48</v>
      </c>
      <c r="G112" s="14" t="s">
        <v>371</v>
      </c>
      <c r="H112" s="19"/>
      <c r="I112" s="21" t="str">
        <f t="shared" si="2"/>
        <v>N</v>
      </c>
      <c r="J112" s="21" t="s">
        <v>633</v>
      </c>
      <c r="K112" s="21" t="s">
        <v>140</v>
      </c>
    </row>
    <row r="113" spans="1:11" ht="24" customHeight="1" x14ac:dyDescent="0.25">
      <c r="A113" s="14">
        <f>IF(B113&lt;&gt;"",SUBTOTAL(103,B$8:$B113))</f>
        <v>106</v>
      </c>
      <c r="B113" s="19" t="s">
        <v>813</v>
      </c>
      <c r="C113" s="15" t="s">
        <v>814</v>
      </c>
      <c r="D113" s="16" t="s">
        <v>80</v>
      </c>
      <c r="E113" s="17" t="s">
        <v>768</v>
      </c>
      <c r="F113" s="14" t="s">
        <v>48</v>
      </c>
      <c r="G113" s="14" t="s">
        <v>378</v>
      </c>
      <c r="H113" s="19"/>
      <c r="I113" s="21" t="str">
        <f t="shared" si="2"/>
        <v>N</v>
      </c>
      <c r="J113" s="21" t="s">
        <v>633</v>
      </c>
      <c r="K113" s="21" t="s">
        <v>140</v>
      </c>
    </row>
    <row r="114" spans="1:11" ht="24" customHeight="1" x14ac:dyDescent="0.25">
      <c r="A114" s="14">
        <f>IF(B114&lt;&gt;"",SUBTOTAL(103,B$8:$B114))</f>
        <v>107</v>
      </c>
      <c r="B114" s="19" t="s">
        <v>815</v>
      </c>
      <c r="C114" s="15" t="s">
        <v>330</v>
      </c>
      <c r="D114" s="16" t="s">
        <v>153</v>
      </c>
      <c r="E114" s="17" t="s">
        <v>816</v>
      </c>
      <c r="F114" s="14" t="s">
        <v>38</v>
      </c>
      <c r="G114" s="14" t="s">
        <v>382</v>
      </c>
      <c r="H114" s="19"/>
      <c r="I114" s="21" t="str">
        <f t="shared" si="2"/>
        <v>P</v>
      </c>
      <c r="J114" s="21" t="s">
        <v>479</v>
      </c>
      <c r="K114" s="21" t="s">
        <v>146</v>
      </c>
    </row>
    <row r="115" spans="1:11" ht="24" customHeight="1" x14ac:dyDescent="0.25">
      <c r="A115" s="14">
        <f>IF(B115&lt;&gt;"",SUBTOTAL(103,B$8:$B115))</f>
        <v>108</v>
      </c>
      <c r="B115" s="19" t="s">
        <v>817</v>
      </c>
      <c r="C115" s="15" t="s">
        <v>818</v>
      </c>
      <c r="D115" s="16" t="s">
        <v>94</v>
      </c>
      <c r="E115" s="17" t="s">
        <v>819</v>
      </c>
      <c r="F115" s="14" t="s">
        <v>48</v>
      </c>
      <c r="G115" s="14" t="s">
        <v>392</v>
      </c>
      <c r="H115" s="19"/>
      <c r="I115" s="21" t="str">
        <f t="shared" si="2"/>
        <v>P</v>
      </c>
      <c r="J115" s="21" t="s">
        <v>479</v>
      </c>
      <c r="K115" s="21" t="s">
        <v>146</v>
      </c>
    </row>
    <row r="116" spans="1:11" ht="24" customHeight="1" x14ac:dyDescent="0.25">
      <c r="A116" s="14">
        <f>IF(B116&lt;&gt;"",SUBTOTAL(103,B$8:$B116))</f>
        <v>109</v>
      </c>
      <c r="B116" s="19" t="s">
        <v>820</v>
      </c>
      <c r="C116" s="15" t="s">
        <v>724</v>
      </c>
      <c r="D116" s="16" t="s">
        <v>223</v>
      </c>
      <c r="E116" s="17" t="s">
        <v>691</v>
      </c>
      <c r="F116" s="14" t="s">
        <v>48</v>
      </c>
      <c r="G116" s="14" t="s">
        <v>392</v>
      </c>
      <c r="H116" s="19"/>
      <c r="I116" s="21" t="str">
        <f t="shared" si="2"/>
        <v>P</v>
      </c>
      <c r="J116" s="21" t="s">
        <v>479</v>
      </c>
      <c r="K116" s="21" t="s">
        <v>146</v>
      </c>
    </row>
    <row r="117" spans="1:11" ht="24" customHeight="1" x14ac:dyDescent="0.25">
      <c r="A117" s="14">
        <f>IF(B117&lt;&gt;"",SUBTOTAL(103,B$8:$B117))</f>
        <v>110</v>
      </c>
      <c r="B117" s="19" t="s">
        <v>821</v>
      </c>
      <c r="C117" s="15" t="s">
        <v>822</v>
      </c>
      <c r="D117" s="16" t="s">
        <v>338</v>
      </c>
      <c r="E117" s="17" t="s">
        <v>672</v>
      </c>
      <c r="F117" s="14" t="s">
        <v>48</v>
      </c>
      <c r="G117" s="14" t="s">
        <v>392</v>
      </c>
      <c r="H117" s="19"/>
      <c r="I117" s="21" t="str">
        <f t="shared" si="2"/>
        <v>P</v>
      </c>
      <c r="J117" s="21" t="s">
        <v>479</v>
      </c>
      <c r="K117" s="21" t="s">
        <v>146</v>
      </c>
    </row>
    <row r="118" spans="1:11" ht="24" customHeight="1" x14ac:dyDescent="0.25">
      <c r="A118" s="14">
        <f>IF(B118&lt;&gt;"",SUBTOTAL(103,B$8:$B118))</f>
        <v>111</v>
      </c>
      <c r="B118" s="19" t="s">
        <v>823</v>
      </c>
      <c r="C118" s="15" t="s">
        <v>170</v>
      </c>
      <c r="D118" s="16" t="s">
        <v>395</v>
      </c>
      <c r="E118" s="17" t="s">
        <v>824</v>
      </c>
      <c r="F118" s="14" t="s">
        <v>48</v>
      </c>
      <c r="G118" s="14" t="s">
        <v>400</v>
      </c>
      <c r="H118" s="19"/>
      <c r="I118" s="21" t="str">
        <f t="shared" si="2"/>
        <v>P</v>
      </c>
      <c r="J118" s="21" t="s">
        <v>479</v>
      </c>
      <c r="K118" s="21" t="s">
        <v>146</v>
      </c>
    </row>
    <row r="119" spans="1:11" ht="24" customHeight="1" x14ac:dyDescent="0.25">
      <c r="A119" s="14">
        <f>IF(B119&lt;&gt;"",SUBTOTAL(103,B$8:$B119))</f>
        <v>112</v>
      </c>
      <c r="B119" s="19" t="s">
        <v>825</v>
      </c>
      <c r="C119" s="15" t="s">
        <v>373</v>
      </c>
      <c r="D119" s="16" t="s">
        <v>574</v>
      </c>
      <c r="E119" s="17" t="s">
        <v>269</v>
      </c>
      <c r="F119" s="14" t="s">
        <v>48</v>
      </c>
      <c r="G119" s="14" t="s">
        <v>400</v>
      </c>
      <c r="H119" s="19"/>
      <c r="I119" s="21" t="str">
        <f t="shared" si="2"/>
        <v>P</v>
      </c>
      <c r="J119" s="21" t="s">
        <v>479</v>
      </c>
      <c r="K119" s="21" t="s">
        <v>146</v>
      </c>
    </row>
    <row r="120" spans="1:11" ht="24" customHeight="1" x14ac:dyDescent="0.25">
      <c r="A120" s="14">
        <f>IF(B120&lt;&gt;"",SUBTOTAL(103,B$8:$B120))</f>
        <v>113</v>
      </c>
      <c r="B120" s="19" t="s">
        <v>826</v>
      </c>
      <c r="C120" s="15" t="s">
        <v>827</v>
      </c>
      <c r="D120" s="16" t="s">
        <v>407</v>
      </c>
      <c r="E120" s="17" t="s">
        <v>828</v>
      </c>
      <c r="F120" s="14" t="s">
        <v>48</v>
      </c>
      <c r="G120" s="14" t="s">
        <v>400</v>
      </c>
      <c r="H120" s="19"/>
      <c r="I120" s="21" t="str">
        <f t="shared" si="2"/>
        <v>P</v>
      </c>
      <c r="J120" s="21" t="s">
        <v>479</v>
      </c>
      <c r="K120" s="21" t="s">
        <v>146</v>
      </c>
    </row>
    <row r="121" spans="1:11" ht="24" customHeight="1" x14ac:dyDescent="0.25">
      <c r="A121" s="14">
        <f>IF(B121&lt;&gt;"",SUBTOTAL(103,B$8:$B121))</f>
        <v>114</v>
      </c>
      <c r="B121" s="19" t="s">
        <v>829</v>
      </c>
      <c r="C121" s="15" t="s">
        <v>830</v>
      </c>
      <c r="D121" s="16" t="s">
        <v>831</v>
      </c>
      <c r="E121" s="17" t="s">
        <v>832</v>
      </c>
      <c r="F121" s="14" t="s">
        <v>38</v>
      </c>
      <c r="G121" s="14" t="s">
        <v>400</v>
      </c>
      <c r="H121" s="19"/>
      <c r="I121" s="21" t="str">
        <f t="shared" si="2"/>
        <v>P</v>
      </c>
      <c r="J121" s="21" t="s">
        <v>479</v>
      </c>
      <c r="K121" s="21" t="s">
        <v>146</v>
      </c>
    </row>
    <row r="122" spans="1:11" ht="24" customHeight="1" x14ac:dyDescent="0.25">
      <c r="A122" s="14">
        <f>IF(B122&lt;&gt;"",SUBTOTAL(103,B$8:$B122))</f>
        <v>115</v>
      </c>
      <c r="B122" s="19" t="s">
        <v>833</v>
      </c>
      <c r="C122" s="15" t="s">
        <v>834</v>
      </c>
      <c r="D122" s="16" t="s">
        <v>94</v>
      </c>
      <c r="E122" s="17" t="s">
        <v>835</v>
      </c>
      <c r="F122" s="14" t="s">
        <v>48</v>
      </c>
      <c r="G122" s="14" t="s">
        <v>404</v>
      </c>
      <c r="H122" s="19"/>
      <c r="I122" s="21" t="str">
        <f t="shared" si="2"/>
        <v>P</v>
      </c>
      <c r="J122" s="21" t="s">
        <v>479</v>
      </c>
      <c r="K122" s="21" t="s">
        <v>146</v>
      </c>
    </row>
    <row r="123" spans="1:11" ht="24" customHeight="1" x14ac:dyDescent="0.25">
      <c r="A123" s="14">
        <f>IF(B123&lt;&gt;"",SUBTOTAL(103,B$8:$B123))</f>
        <v>116</v>
      </c>
      <c r="B123" s="19" t="s">
        <v>836</v>
      </c>
      <c r="C123" s="15" t="s">
        <v>837</v>
      </c>
      <c r="D123" s="16" t="s">
        <v>690</v>
      </c>
      <c r="E123" s="17" t="s">
        <v>838</v>
      </c>
      <c r="F123" s="14" t="s">
        <v>38</v>
      </c>
      <c r="G123" s="14" t="s">
        <v>404</v>
      </c>
      <c r="H123" s="19"/>
      <c r="I123" s="21" t="str">
        <f t="shared" si="2"/>
        <v>P</v>
      </c>
      <c r="J123" s="21" t="s">
        <v>479</v>
      </c>
      <c r="K123" s="21" t="s">
        <v>146</v>
      </c>
    </row>
    <row r="124" spans="1:11" ht="24" customHeight="1" x14ac:dyDescent="0.25">
      <c r="A124" s="14">
        <f>IF(B124&lt;&gt;"",SUBTOTAL(103,B$8:$B124))</f>
        <v>117</v>
      </c>
      <c r="B124" s="19" t="s">
        <v>839</v>
      </c>
      <c r="C124" s="15" t="s">
        <v>840</v>
      </c>
      <c r="D124" s="16" t="s">
        <v>200</v>
      </c>
      <c r="E124" s="17" t="s">
        <v>841</v>
      </c>
      <c r="F124" s="14" t="s">
        <v>48</v>
      </c>
      <c r="G124" s="14" t="s">
        <v>404</v>
      </c>
      <c r="H124" s="19"/>
      <c r="I124" s="21" t="str">
        <f t="shared" si="2"/>
        <v>P</v>
      </c>
      <c r="J124" s="21" t="s">
        <v>479</v>
      </c>
      <c r="K124" s="21" t="s">
        <v>146</v>
      </c>
    </row>
    <row r="125" spans="1:11" ht="24" customHeight="1" x14ac:dyDescent="0.25">
      <c r="A125" s="14">
        <f>IF(B125&lt;&gt;"",SUBTOTAL(103,B$8:$B125))</f>
        <v>118</v>
      </c>
      <c r="B125" s="19" t="s">
        <v>842</v>
      </c>
      <c r="C125" s="15" t="s">
        <v>843</v>
      </c>
      <c r="D125" s="16" t="s">
        <v>407</v>
      </c>
      <c r="E125" s="17" t="s">
        <v>844</v>
      </c>
      <c r="F125" s="14" t="s">
        <v>48</v>
      </c>
      <c r="G125" s="14" t="s">
        <v>404</v>
      </c>
      <c r="H125" s="19"/>
      <c r="I125" s="21" t="str">
        <f t="shared" si="2"/>
        <v>P</v>
      </c>
      <c r="J125" s="21" t="s">
        <v>479</v>
      </c>
      <c r="K125" s="21" t="s">
        <v>146</v>
      </c>
    </row>
    <row r="126" spans="1:11" ht="24" customHeight="1" x14ac:dyDescent="0.25">
      <c r="A126" s="14">
        <f>IF(B126&lt;&gt;"",SUBTOTAL(103,B$8:$B126))</f>
        <v>119</v>
      </c>
      <c r="B126" s="19" t="s">
        <v>845</v>
      </c>
      <c r="C126" s="15" t="s">
        <v>846</v>
      </c>
      <c r="D126" s="16" t="s">
        <v>338</v>
      </c>
      <c r="E126" s="17" t="s">
        <v>847</v>
      </c>
      <c r="F126" s="14" t="s">
        <v>48</v>
      </c>
      <c r="G126" s="14" t="s">
        <v>404</v>
      </c>
      <c r="H126" s="19"/>
      <c r="I126" s="21" t="str">
        <f t="shared" si="2"/>
        <v>P</v>
      </c>
      <c r="J126" s="21" t="s">
        <v>479</v>
      </c>
      <c r="K126" s="21" t="s">
        <v>146</v>
      </c>
    </row>
    <row r="127" spans="1:11" ht="24" customHeight="1" x14ac:dyDescent="0.25">
      <c r="A127" s="14">
        <f>IF(B127&lt;&gt;"",SUBTOTAL(103,B$8:$B127))</f>
        <v>120</v>
      </c>
      <c r="B127" s="19" t="s">
        <v>848</v>
      </c>
      <c r="C127" s="15" t="s">
        <v>849</v>
      </c>
      <c r="D127" s="16" t="s">
        <v>850</v>
      </c>
      <c r="E127" s="17" t="s">
        <v>236</v>
      </c>
      <c r="F127" s="14" t="s">
        <v>38</v>
      </c>
      <c r="G127" s="14" t="s">
        <v>404</v>
      </c>
      <c r="H127" s="19"/>
      <c r="I127" s="21" t="str">
        <f t="shared" si="2"/>
        <v>P</v>
      </c>
      <c r="J127" s="21" t="s">
        <v>479</v>
      </c>
      <c r="K127" s="21" t="s">
        <v>146</v>
      </c>
    </row>
    <row r="128" spans="1:11" ht="24" customHeight="1" x14ac:dyDescent="0.25">
      <c r="A128" s="14">
        <f>IF(B128&lt;&gt;"",SUBTOTAL(103,B$8:$B128))</f>
        <v>121</v>
      </c>
      <c r="B128" s="19" t="s">
        <v>851</v>
      </c>
      <c r="C128" s="15" t="s">
        <v>852</v>
      </c>
      <c r="D128" s="16" t="s">
        <v>853</v>
      </c>
      <c r="E128" s="17" t="s">
        <v>854</v>
      </c>
      <c r="F128" s="14" t="s">
        <v>48</v>
      </c>
      <c r="G128" s="14" t="s">
        <v>404</v>
      </c>
      <c r="H128" s="19"/>
      <c r="I128" s="21" t="str">
        <f t="shared" si="2"/>
        <v>P</v>
      </c>
      <c r="J128" s="21" t="s">
        <v>479</v>
      </c>
      <c r="K128" s="21" t="s">
        <v>146</v>
      </c>
    </row>
    <row r="129" spans="1:11" ht="24" customHeight="1" x14ac:dyDescent="0.25">
      <c r="A129" s="14">
        <f>IF(B129&lt;&gt;"",SUBTOTAL(103,B$8:$B129))</f>
        <v>122</v>
      </c>
      <c r="B129" s="19" t="s">
        <v>855</v>
      </c>
      <c r="C129" s="15" t="s">
        <v>856</v>
      </c>
      <c r="D129" s="16" t="s">
        <v>223</v>
      </c>
      <c r="E129" s="17" t="s">
        <v>684</v>
      </c>
      <c r="F129" s="14" t="s">
        <v>38</v>
      </c>
      <c r="G129" s="14" t="s">
        <v>857</v>
      </c>
      <c r="H129" s="19"/>
      <c r="I129" s="21" t="str">
        <f t="shared" si="2"/>
        <v>Q</v>
      </c>
      <c r="J129" s="21" t="s">
        <v>562</v>
      </c>
      <c r="K129" s="21" t="s">
        <v>156</v>
      </c>
    </row>
    <row r="130" spans="1:11" ht="24" customHeight="1" x14ac:dyDescent="0.25">
      <c r="A130" s="14">
        <f>IF(B130&lt;&gt;"",SUBTOTAL(103,B$8:$B130))</f>
        <v>123</v>
      </c>
      <c r="B130" s="19" t="s">
        <v>858</v>
      </c>
      <c r="C130" s="15" t="s">
        <v>417</v>
      </c>
      <c r="D130" s="16" t="s">
        <v>235</v>
      </c>
      <c r="E130" s="17" t="s">
        <v>859</v>
      </c>
      <c r="F130" s="14" t="s">
        <v>48</v>
      </c>
      <c r="G130" s="14" t="s">
        <v>409</v>
      </c>
      <c r="H130" s="19"/>
      <c r="I130" s="21" t="str">
        <f t="shared" si="2"/>
        <v>Q</v>
      </c>
      <c r="J130" s="21" t="s">
        <v>562</v>
      </c>
      <c r="K130" s="21" t="s">
        <v>156</v>
      </c>
    </row>
    <row r="131" spans="1:11" ht="24" customHeight="1" x14ac:dyDescent="0.25">
      <c r="A131" s="14">
        <f>IF(B131&lt;&gt;"",SUBTOTAL(103,B$8:$B131))</f>
        <v>124</v>
      </c>
      <c r="B131" s="19" t="s">
        <v>860</v>
      </c>
      <c r="C131" s="15" t="s">
        <v>45</v>
      </c>
      <c r="D131" s="16" t="s">
        <v>574</v>
      </c>
      <c r="E131" s="17" t="s">
        <v>861</v>
      </c>
      <c r="F131" s="14" t="s">
        <v>48</v>
      </c>
      <c r="G131" s="14" t="s">
        <v>409</v>
      </c>
      <c r="H131" s="19"/>
      <c r="I131" s="21" t="str">
        <f t="shared" si="2"/>
        <v>Q</v>
      </c>
      <c r="J131" s="21" t="s">
        <v>562</v>
      </c>
      <c r="K131" s="21" t="s">
        <v>156</v>
      </c>
    </row>
    <row r="132" spans="1:11" ht="24" customHeight="1" x14ac:dyDescent="0.25">
      <c r="A132" s="14">
        <f>IF(B132&lt;&gt;"",SUBTOTAL(103,B$8:$B132))</f>
        <v>125</v>
      </c>
      <c r="B132" s="19" t="s">
        <v>862</v>
      </c>
      <c r="C132" s="15" t="s">
        <v>863</v>
      </c>
      <c r="D132" s="16" t="s">
        <v>80</v>
      </c>
      <c r="E132" s="17" t="s">
        <v>864</v>
      </c>
      <c r="F132" s="14" t="s">
        <v>48</v>
      </c>
      <c r="G132" s="14" t="s">
        <v>409</v>
      </c>
      <c r="H132" s="19"/>
      <c r="I132" s="21" t="str">
        <f t="shared" si="2"/>
        <v>Q</v>
      </c>
      <c r="J132" s="21" t="s">
        <v>562</v>
      </c>
      <c r="K132" s="21" t="s">
        <v>156</v>
      </c>
    </row>
    <row r="133" spans="1:11" ht="24" customHeight="1" x14ac:dyDescent="0.25">
      <c r="A133" s="14">
        <f>IF(B133&lt;&gt;"",SUBTOTAL(103,B$8:$B133))</f>
        <v>126</v>
      </c>
      <c r="B133" s="19" t="s">
        <v>865</v>
      </c>
      <c r="C133" s="15" t="s">
        <v>866</v>
      </c>
      <c r="D133" s="16" t="s">
        <v>46</v>
      </c>
      <c r="E133" s="17" t="s">
        <v>867</v>
      </c>
      <c r="F133" s="14" t="s">
        <v>48</v>
      </c>
      <c r="G133" s="14" t="s">
        <v>868</v>
      </c>
      <c r="H133" s="19"/>
      <c r="I133" s="21" t="str">
        <f>MID(G133,4,2)</f>
        <v>QT</v>
      </c>
      <c r="J133" s="21" t="s">
        <v>562</v>
      </c>
      <c r="K133" s="21" t="s">
        <v>869</v>
      </c>
    </row>
    <row r="134" spans="1:11" ht="24" customHeight="1" x14ac:dyDescent="0.25">
      <c r="A134" s="14">
        <f>IF(B134&lt;&gt;"",SUBTOTAL(103,B$8:$B134))</f>
        <v>127</v>
      </c>
      <c r="B134" s="19" t="s">
        <v>870</v>
      </c>
      <c r="C134" s="15" t="s">
        <v>871</v>
      </c>
      <c r="D134" s="16" t="s">
        <v>94</v>
      </c>
      <c r="E134" s="17" t="s">
        <v>872</v>
      </c>
      <c r="F134" s="14" t="s">
        <v>38</v>
      </c>
      <c r="G134" s="14" t="s">
        <v>873</v>
      </c>
      <c r="H134" s="19"/>
      <c r="I134" s="21" t="str">
        <f t="shared" si="2"/>
        <v>S</v>
      </c>
      <c r="J134" s="21" t="s">
        <v>538</v>
      </c>
      <c r="K134" s="21" t="s">
        <v>162</v>
      </c>
    </row>
    <row r="135" spans="1:11" ht="24" customHeight="1" x14ac:dyDescent="0.25">
      <c r="A135" s="14">
        <f>IF(B135&lt;&gt;"",SUBTOTAL(103,B$8:$B135))</f>
        <v>128</v>
      </c>
      <c r="B135" s="19" t="s">
        <v>874</v>
      </c>
      <c r="C135" s="15" t="s">
        <v>875</v>
      </c>
      <c r="D135" s="16" t="s">
        <v>876</v>
      </c>
      <c r="E135" s="17" t="s">
        <v>877</v>
      </c>
      <c r="F135" s="14" t="s">
        <v>38</v>
      </c>
      <c r="G135" s="14" t="s">
        <v>873</v>
      </c>
      <c r="H135" s="19"/>
      <c r="I135" s="21" t="str">
        <f t="shared" si="2"/>
        <v>S</v>
      </c>
      <c r="J135" s="21" t="s">
        <v>538</v>
      </c>
      <c r="K135" s="21" t="s">
        <v>162</v>
      </c>
    </row>
    <row r="136" spans="1:11" ht="24" customHeight="1" x14ac:dyDescent="0.25">
      <c r="A136" s="14">
        <f>IF(B136&lt;&gt;"",SUBTOTAL(103,B$8:$B136))</f>
        <v>129</v>
      </c>
      <c r="B136" s="19" t="s">
        <v>878</v>
      </c>
      <c r="C136" s="15" t="s">
        <v>879</v>
      </c>
      <c r="D136" s="16" t="s">
        <v>342</v>
      </c>
      <c r="E136" s="17" t="s">
        <v>880</v>
      </c>
      <c r="F136" s="14" t="s">
        <v>38</v>
      </c>
      <c r="G136" s="14" t="s">
        <v>873</v>
      </c>
      <c r="H136" s="19"/>
      <c r="I136" s="21" t="str">
        <f t="shared" si="2"/>
        <v>S</v>
      </c>
      <c r="J136" s="21" t="s">
        <v>538</v>
      </c>
      <c r="K136" s="21" t="s">
        <v>162</v>
      </c>
    </row>
    <row r="137" spans="1:11" ht="24" customHeight="1" x14ac:dyDescent="0.25">
      <c r="A137" s="14">
        <f>IF(B137&lt;&gt;"",SUBTOTAL(103,B$8:$B137))</f>
        <v>130</v>
      </c>
      <c r="B137" s="19" t="s">
        <v>881</v>
      </c>
      <c r="C137" s="15" t="s">
        <v>882</v>
      </c>
      <c r="D137" s="16" t="s">
        <v>883</v>
      </c>
      <c r="E137" s="17" t="s">
        <v>884</v>
      </c>
      <c r="F137" s="14" t="s">
        <v>38</v>
      </c>
      <c r="G137" s="14" t="s">
        <v>873</v>
      </c>
      <c r="H137" s="19"/>
      <c r="I137" s="21" t="str">
        <f t="shared" si="2"/>
        <v>S</v>
      </c>
      <c r="J137" s="21" t="s">
        <v>538</v>
      </c>
      <c r="K137" s="21" t="s">
        <v>162</v>
      </c>
    </row>
    <row r="138" spans="1:11" ht="24" customHeight="1" x14ac:dyDescent="0.25">
      <c r="A138" s="14">
        <f>IF(B138&lt;&gt;"",SUBTOTAL(103,B$8:$B138))</f>
        <v>131</v>
      </c>
      <c r="B138" s="19" t="s">
        <v>885</v>
      </c>
      <c r="C138" s="15" t="s">
        <v>886</v>
      </c>
      <c r="D138" s="16" t="s">
        <v>876</v>
      </c>
      <c r="E138" s="17" t="s">
        <v>887</v>
      </c>
      <c r="F138" s="14" t="s">
        <v>38</v>
      </c>
      <c r="G138" s="14" t="s">
        <v>412</v>
      </c>
      <c r="H138" s="19"/>
      <c r="I138" s="21" t="str">
        <f t="shared" si="2"/>
        <v>S</v>
      </c>
      <c r="J138" s="21" t="s">
        <v>538</v>
      </c>
      <c r="K138" s="21" t="s">
        <v>162</v>
      </c>
    </row>
    <row r="139" spans="1:11" ht="24" customHeight="1" x14ac:dyDescent="0.25">
      <c r="A139" s="14">
        <f>IF(B139&lt;&gt;"",SUBTOTAL(103,B$8:$B139))</f>
        <v>132</v>
      </c>
      <c r="B139" s="19" t="s">
        <v>888</v>
      </c>
      <c r="C139" s="15" t="s">
        <v>126</v>
      </c>
      <c r="D139" s="16" t="s">
        <v>208</v>
      </c>
      <c r="E139" s="17" t="s">
        <v>737</v>
      </c>
      <c r="F139" s="14" t="s">
        <v>38</v>
      </c>
      <c r="G139" s="14" t="s">
        <v>889</v>
      </c>
      <c r="H139" s="19"/>
      <c r="I139" s="21" t="str">
        <f t="shared" ref="I139:I157" si="3">MID(G139,4,1)</f>
        <v>S</v>
      </c>
      <c r="J139" s="21" t="s">
        <v>538</v>
      </c>
      <c r="K139" s="21" t="s">
        <v>162</v>
      </c>
    </row>
    <row r="140" spans="1:11" ht="24" customHeight="1" x14ac:dyDescent="0.25">
      <c r="A140" s="14">
        <f>IF(B140&lt;&gt;"",SUBTOTAL(103,B$8:$B140))</f>
        <v>133</v>
      </c>
      <c r="B140" s="19" t="s">
        <v>890</v>
      </c>
      <c r="C140" s="15" t="s">
        <v>891</v>
      </c>
      <c r="D140" s="16" t="s">
        <v>208</v>
      </c>
      <c r="E140" s="17" t="s">
        <v>892</v>
      </c>
      <c r="F140" s="14" t="s">
        <v>38</v>
      </c>
      <c r="G140" s="14" t="s">
        <v>889</v>
      </c>
      <c r="H140" s="19"/>
      <c r="I140" s="21" t="str">
        <f t="shared" si="3"/>
        <v>S</v>
      </c>
      <c r="J140" s="21" t="s">
        <v>538</v>
      </c>
      <c r="K140" s="21" t="s">
        <v>162</v>
      </c>
    </row>
    <row r="141" spans="1:11" ht="24" customHeight="1" x14ac:dyDescent="0.25">
      <c r="A141" s="14">
        <f>IF(B141&lt;&gt;"",SUBTOTAL(103,B$8:$B141))</f>
        <v>134</v>
      </c>
      <c r="B141" s="19" t="s">
        <v>893</v>
      </c>
      <c r="C141" s="15" t="s">
        <v>894</v>
      </c>
      <c r="D141" s="16" t="s">
        <v>895</v>
      </c>
      <c r="E141" s="17" t="s">
        <v>408</v>
      </c>
      <c r="F141" s="14" t="s">
        <v>38</v>
      </c>
      <c r="G141" s="14" t="s">
        <v>889</v>
      </c>
      <c r="H141" s="19"/>
      <c r="I141" s="21" t="str">
        <f t="shared" si="3"/>
        <v>S</v>
      </c>
      <c r="J141" s="21" t="s">
        <v>538</v>
      </c>
      <c r="K141" s="21" t="s">
        <v>162</v>
      </c>
    </row>
    <row r="142" spans="1:11" ht="24" customHeight="1" x14ac:dyDescent="0.25">
      <c r="A142" s="14">
        <f>IF(B142&lt;&gt;"",SUBTOTAL(103,B$8:$B142))</f>
        <v>135</v>
      </c>
      <c r="B142" s="19" t="s">
        <v>896</v>
      </c>
      <c r="C142" s="15" t="s">
        <v>897</v>
      </c>
      <c r="D142" s="16" t="s">
        <v>127</v>
      </c>
      <c r="E142" s="17" t="s">
        <v>684</v>
      </c>
      <c r="F142" s="14" t="s">
        <v>38</v>
      </c>
      <c r="G142" s="14" t="s">
        <v>898</v>
      </c>
      <c r="H142" s="19"/>
      <c r="I142" s="21" t="str">
        <f t="shared" si="3"/>
        <v>S</v>
      </c>
      <c r="J142" s="21" t="s">
        <v>538</v>
      </c>
      <c r="K142" s="21" t="s">
        <v>162</v>
      </c>
    </row>
    <row r="143" spans="1:11" ht="24" customHeight="1" x14ac:dyDescent="0.25">
      <c r="A143" s="14">
        <f>IF(B143&lt;&gt;"",SUBTOTAL(103,B$8:$B143))</f>
        <v>136</v>
      </c>
      <c r="B143" s="19" t="s">
        <v>899</v>
      </c>
      <c r="C143" s="15" t="s">
        <v>900</v>
      </c>
      <c r="D143" s="16" t="s">
        <v>901</v>
      </c>
      <c r="E143" s="17" t="s">
        <v>902</v>
      </c>
      <c r="F143" s="14" t="s">
        <v>38</v>
      </c>
      <c r="G143" s="14" t="s">
        <v>898</v>
      </c>
      <c r="H143" s="19"/>
      <c r="I143" s="21" t="str">
        <f t="shared" si="3"/>
        <v>S</v>
      </c>
      <c r="J143" s="21" t="s">
        <v>538</v>
      </c>
      <c r="K143" s="21" t="s">
        <v>162</v>
      </c>
    </row>
    <row r="144" spans="1:11" ht="24" customHeight="1" x14ac:dyDescent="0.25">
      <c r="A144" s="14">
        <f>IF(B144&lt;&gt;"",SUBTOTAL(103,B$8:$B144))</f>
        <v>137</v>
      </c>
      <c r="B144" s="19" t="s">
        <v>903</v>
      </c>
      <c r="C144" s="15" t="s">
        <v>791</v>
      </c>
      <c r="D144" s="16" t="s">
        <v>110</v>
      </c>
      <c r="E144" s="17" t="s">
        <v>904</v>
      </c>
      <c r="F144" s="14" t="s">
        <v>38</v>
      </c>
      <c r="G144" s="14" t="s">
        <v>419</v>
      </c>
      <c r="H144" s="19"/>
      <c r="I144" s="21" t="str">
        <f t="shared" si="3"/>
        <v>T</v>
      </c>
      <c r="J144" s="21" t="s">
        <v>458</v>
      </c>
      <c r="K144" s="21" t="s">
        <v>168</v>
      </c>
    </row>
    <row r="145" spans="1:11" ht="24" customHeight="1" x14ac:dyDescent="0.25">
      <c r="A145" s="14">
        <f>IF(B145&lt;&gt;"",SUBTOTAL(103,B$8:$B145))</f>
        <v>138</v>
      </c>
      <c r="B145" s="19" t="s">
        <v>905</v>
      </c>
      <c r="C145" s="15" t="s">
        <v>643</v>
      </c>
      <c r="D145" s="16" t="s">
        <v>906</v>
      </c>
      <c r="E145" s="17" t="s">
        <v>907</v>
      </c>
      <c r="F145" s="14" t="s">
        <v>38</v>
      </c>
      <c r="G145" s="14" t="s">
        <v>908</v>
      </c>
      <c r="H145" s="19"/>
      <c r="I145" s="21" t="str">
        <f t="shared" si="3"/>
        <v>T</v>
      </c>
      <c r="J145" s="21" t="s">
        <v>458</v>
      </c>
      <c r="K145" s="21" t="s">
        <v>168</v>
      </c>
    </row>
    <row r="146" spans="1:11" ht="24" customHeight="1" x14ac:dyDescent="0.25">
      <c r="A146" s="14">
        <f>IF(B146&lt;&gt;"",SUBTOTAL(103,B$8:$B146))</f>
        <v>139</v>
      </c>
      <c r="B146" s="19" t="s">
        <v>909</v>
      </c>
      <c r="C146" s="15" t="s">
        <v>243</v>
      </c>
      <c r="D146" s="16" t="s">
        <v>251</v>
      </c>
      <c r="E146" s="17" t="s">
        <v>910</v>
      </c>
      <c r="F146" s="14" t="s">
        <v>48</v>
      </c>
      <c r="G146" s="14" t="s">
        <v>908</v>
      </c>
      <c r="H146" s="19"/>
      <c r="I146" s="21" t="str">
        <f t="shared" si="3"/>
        <v>T</v>
      </c>
      <c r="J146" s="21" t="s">
        <v>458</v>
      </c>
      <c r="K146" s="21" t="s">
        <v>168</v>
      </c>
    </row>
    <row r="147" spans="1:11" ht="24" customHeight="1" x14ac:dyDescent="0.25">
      <c r="A147" s="14">
        <f>IF(B147&lt;&gt;"",SUBTOTAL(103,B$8:$B147))</f>
        <v>140</v>
      </c>
      <c r="B147" s="19" t="s">
        <v>911</v>
      </c>
      <c r="C147" s="15" t="s">
        <v>912</v>
      </c>
      <c r="D147" s="16" t="s">
        <v>94</v>
      </c>
      <c r="E147" s="17" t="s">
        <v>676</v>
      </c>
      <c r="F147" s="14" t="s">
        <v>38</v>
      </c>
      <c r="G147" s="14" t="s">
        <v>913</v>
      </c>
      <c r="H147" s="19"/>
      <c r="I147" s="21" t="str">
        <f t="shared" si="3"/>
        <v>T</v>
      </c>
      <c r="J147" s="21" t="s">
        <v>458</v>
      </c>
      <c r="K147" s="21" t="s">
        <v>168</v>
      </c>
    </row>
    <row r="148" spans="1:11" ht="24" customHeight="1" x14ac:dyDescent="0.25">
      <c r="A148" s="14">
        <f>IF(B148&lt;&gt;"",SUBTOTAL(103,B$8:$B148))</f>
        <v>141</v>
      </c>
      <c r="B148" s="19" t="s">
        <v>914</v>
      </c>
      <c r="C148" s="15" t="s">
        <v>915</v>
      </c>
      <c r="D148" s="16" t="s">
        <v>288</v>
      </c>
      <c r="E148" s="17" t="s">
        <v>916</v>
      </c>
      <c r="F148" s="14" t="s">
        <v>48</v>
      </c>
      <c r="G148" s="14" t="s">
        <v>913</v>
      </c>
      <c r="H148" s="19"/>
      <c r="I148" s="21" t="str">
        <f t="shared" si="3"/>
        <v>T</v>
      </c>
      <c r="J148" s="21" t="s">
        <v>458</v>
      </c>
      <c r="K148" s="21" t="s">
        <v>168</v>
      </c>
    </row>
    <row r="149" spans="1:11" ht="24" customHeight="1" x14ac:dyDescent="0.25">
      <c r="A149" s="14">
        <f>IF(B149&lt;&gt;"",SUBTOTAL(103,B$8:$B149))</f>
        <v>142</v>
      </c>
      <c r="B149" s="19" t="s">
        <v>917</v>
      </c>
      <c r="C149" s="15" t="s">
        <v>243</v>
      </c>
      <c r="D149" s="16" t="s">
        <v>918</v>
      </c>
      <c r="E149" s="17" t="s">
        <v>919</v>
      </c>
      <c r="F149" s="14" t="s">
        <v>48</v>
      </c>
      <c r="G149" s="14" t="s">
        <v>913</v>
      </c>
      <c r="H149" s="19"/>
      <c r="I149" s="21" t="str">
        <f t="shared" si="3"/>
        <v>T</v>
      </c>
      <c r="J149" s="21" t="s">
        <v>458</v>
      </c>
      <c r="K149" s="21" t="s">
        <v>168</v>
      </c>
    </row>
    <row r="150" spans="1:11" ht="24" customHeight="1" x14ac:dyDescent="0.25">
      <c r="A150" s="14">
        <f>IF(B150&lt;&gt;"",SUBTOTAL(103,B$8:$B150))</f>
        <v>143</v>
      </c>
      <c r="B150" s="19" t="s">
        <v>920</v>
      </c>
      <c r="C150" s="15" t="s">
        <v>921</v>
      </c>
      <c r="D150" s="16" t="s">
        <v>208</v>
      </c>
      <c r="E150" s="17" t="s">
        <v>922</v>
      </c>
      <c r="F150" s="14" t="s">
        <v>38</v>
      </c>
      <c r="G150" s="14" t="s">
        <v>913</v>
      </c>
      <c r="H150" s="19"/>
      <c r="I150" s="21" t="str">
        <f t="shared" si="3"/>
        <v>T</v>
      </c>
      <c r="J150" s="21" t="s">
        <v>458</v>
      </c>
      <c r="K150" s="21" t="s">
        <v>168</v>
      </c>
    </row>
    <row r="151" spans="1:11" ht="24" customHeight="1" x14ac:dyDescent="0.25">
      <c r="A151" s="14">
        <f>IF(B151&lt;&gt;"",SUBTOTAL(103,B$8:$B151))</f>
        <v>144</v>
      </c>
      <c r="B151" s="19" t="s">
        <v>923</v>
      </c>
      <c r="C151" s="15" t="s">
        <v>924</v>
      </c>
      <c r="D151" s="16" t="s">
        <v>94</v>
      </c>
      <c r="E151" s="17" t="s">
        <v>925</v>
      </c>
      <c r="F151" s="14" t="s">
        <v>38</v>
      </c>
      <c r="G151" s="14" t="s">
        <v>423</v>
      </c>
      <c r="H151" s="19"/>
      <c r="I151" s="21" t="str">
        <f t="shared" si="3"/>
        <v>T</v>
      </c>
      <c r="J151" s="21" t="s">
        <v>458</v>
      </c>
      <c r="K151" s="21" t="s">
        <v>168</v>
      </c>
    </row>
    <row r="152" spans="1:11" ht="24" customHeight="1" x14ac:dyDescent="0.25">
      <c r="A152" s="14">
        <f>IF(B152&lt;&gt;"",SUBTOTAL(103,B$8:$B152))</f>
        <v>145</v>
      </c>
      <c r="B152" s="19" t="s">
        <v>926</v>
      </c>
      <c r="C152" s="15" t="s">
        <v>927</v>
      </c>
      <c r="D152" s="16" t="s">
        <v>200</v>
      </c>
      <c r="E152" s="17" t="s">
        <v>928</v>
      </c>
      <c r="F152" s="14" t="s">
        <v>48</v>
      </c>
      <c r="G152" s="14" t="s">
        <v>929</v>
      </c>
      <c r="H152" s="19"/>
      <c r="I152" s="21" t="str">
        <f t="shared" si="3"/>
        <v>T</v>
      </c>
      <c r="J152" s="21" t="s">
        <v>458</v>
      </c>
      <c r="K152" s="21" t="s">
        <v>168</v>
      </c>
    </row>
    <row r="153" spans="1:11" ht="24" customHeight="1" x14ac:dyDescent="0.25">
      <c r="A153" s="14">
        <f>IF(B153&lt;&gt;"",SUBTOTAL(103,B$8:$B153))</f>
        <v>146</v>
      </c>
      <c r="B153" s="19" t="s">
        <v>930</v>
      </c>
      <c r="C153" s="15" t="s">
        <v>931</v>
      </c>
      <c r="D153" s="16" t="s">
        <v>932</v>
      </c>
      <c r="E153" s="17" t="s">
        <v>933</v>
      </c>
      <c r="F153" s="14" t="s">
        <v>38</v>
      </c>
      <c r="G153" s="14" t="s">
        <v>929</v>
      </c>
      <c r="H153" s="19"/>
      <c r="I153" s="21" t="str">
        <f t="shared" si="3"/>
        <v>T</v>
      </c>
      <c r="J153" s="21" t="s">
        <v>458</v>
      </c>
      <c r="K153" s="21" t="s">
        <v>168</v>
      </c>
    </row>
    <row r="154" spans="1:11" ht="24" customHeight="1" x14ac:dyDescent="0.25">
      <c r="A154" s="14">
        <f>IF(B154&lt;&gt;"",SUBTOTAL(103,B$8:$B154))</f>
        <v>147</v>
      </c>
      <c r="B154" s="19" t="s">
        <v>934</v>
      </c>
      <c r="C154" s="15" t="s">
        <v>417</v>
      </c>
      <c r="D154" s="16" t="s">
        <v>669</v>
      </c>
      <c r="E154" s="17" t="s">
        <v>935</v>
      </c>
      <c r="F154" s="14" t="s">
        <v>48</v>
      </c>
      <c r="G154" s="14" t="s">
        <v>427</v>
      </c>
      <c r="H154" s="19"/>
      <c r="I154" s="21" t="str">
        <f t="shared" si="3"/>
        <v>U</v>
      </c>
      <c r="J154" s="21" t="s">
        <v>577</v>
      </c>
      <c r="K154" s="21" t="s">
        <v>936</v>
      </c>
    </row>
    <row r="155" spans="1:11" ht="24" customHeight="1" x14ac:dyDescent="0.25">
      <c r="A155" s="14">
        <f>IF(B155&lt;&gt;"",SUBTOTAL(103,B$8:$B155))</f>
        <v>148</v>
      </c>
      <c r="B155" s="19" t="s">
        <v>937</v>
      </c>
      <c r="C155" s="15" t="s">
        <v>938</v>
      </c>
      <c r="D155" s="16" t="s">
        <v>939</v>
      </c>
      <c r="E155" s="17" t="s">
        <v>605</v>
      </c>
      <c r="F155" s="14" t="s">
        <v>38</v>
      </c>
      <c r="G155" s="14" t="s">
        <v>427</v>
      </c>
      <c r="H155" s="19"/>
      <c r="I155" s="21" t="str">
        <f t="shared" si="3"/>
        <v>U</v>
      </c>
      <c r="J155" s="21" t="s">
        <v>577</v>
      </c>
      <c r="K155" s="21" t="s">
        <v>936</v>
      </c>
    </row>
    <row r="156" spans="1:11" ht="24" customHeight="1" x14ac:dyDescent="0.25">
      <c r="A156" s="14">
        <f>IF(B156&lt;&gt;"",SUBTOTAL(103,B$8:$B156))</f>
        <v>149</v>
      </c>
      <c r="B156" s="19" t="s">
        <v>940</v>
      </c>
      <c r="C156" s="15" t="s">
        <v>941</v>
      </c>
      <c r="D156" s="16" t="s">
        <v>770</v>
      </c>
      <c r="E156" s="17" t="s">
        <v>942</v>
      </c>
      <c r="F156" s="14" t="s">
        <v>48</v>
      </c>
      <c r="G156" s="14" t="s">
        <v>427</v>
      </c>
      <c r="H156" s="19"/>
      <c r="I156" s="21" t="str">
        <f t="shared" si="3"/>
        <v>U</v>
      </c>
      <c r="J156" s="21" t="s">
        <v>577</v>
      </c>
      <c r="K156" s="21" t="s">
        <v>936</v>
      </c>
    </row>
    <row r="157" spans="1:11" ht="24" customHeight="1" x14ac:dyDescent="0.25">
      <c r="A157" s="14">
        <f>IF(B157&lt;&gt;"",SUBTOTAL(103,B$8:$B157))</f>
        <v>150</v>
      </c>
      <c r="B157" s="19" t="s">
        <v>943</v>
      </c>
      <c r="C157" s="15" t="s">
        <v>944</v>
      </c>
      <c r="D157" s="16" t="s">
        <v>574</v>
      </c>
      <c r="E157" s="17" t="s">
        <v>922</v>
      </c>
      <c r="F157" s="14" t="s">
        <v>48</v>
      </c>
      <c r="G157" s="14" t="s">
        <v>945</v>
      </c>
      <c r="H157" s="19"/>
      <c r="I157" s="21" t="str">
        <f t="shared" si="3"/>
        <v>U</v>
      </c>
      <c r="J157" s="21" t="s">
        <v>577</v>
      </c>
      <c r="K157" s="21" t="s">
        <v>936</v>
      </c>
    </row>
  </sheetData>
  <mergeCells count="7">
    <mergeCell ref="C7:D7"/>
    <mergeCell ref="A5:H5"/>
    <mergeCell ref="A1:D1"/>
    <mergeCell ref="F1:H1"/>
    <mergeCell ref="A2:D2"/>
    <mergeCell ref="F2:H2"/>
    <mergeCell ref="A4:H4"/>
  </mergeCells>
  <printOptions horizontalCentered="1"/>
  <pageMargins left="0.2" right="0.2" top="0.25" bottom="0" header="0" footer="0"/>
  <pageSetup paperSize="9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 K52,53 hoàn thành GDTC</vt:lpstr>
      <vt:lpstr>DS K53,khóa cũ chưa HT GDTC</vt:lpstr>
      <vt:lpstr>'DS K52,53 hoàn thành GDTC'!Print_Titles</vt:lpstr>
      <vt:lpstr>'DS K53,khóa cũ chưa HT GDTC'!Print_Titles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2021-02-26T02:13:59Z</dcterms:created>
  <dcterms:modified xsi:type="dcterms:W3CDTF">2021-09-07T03:40:46Z</dcterms:modified>
</cp:coreProperties>
</file>